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SANUMA\Desktop\Quark更新\20200107更新\BD\第197回_男女混成団体戦\"/>
    </mc:Choice>
  </mc:AlternateContent>
  <xr:revisionPtr revIDLastSave="0" documentId="8_{24994A6B-CF0B-4D52-81D5-7579DB1E1500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団体結果一覧" sheetId="14" r:id="rId1"/>
    <sheet name="団体結果詳細（8時45分集合）" sheetId="21" r:id="rId2"/>
    <sheet name="団体結果（8時45分集合）" sheetId="19" r:id="rId3"/>
    <sheet name="団体結果詳細（14時半集合）" sheetId="22" r:id="rId4"/>
    <sheet name="団体結果（14時半集合）" sheetId="20" r:id="rId5"/>
    <sheet name="Sheet1" sheetId="1" r:id="rId6"/>
  </sheets>
  <externalReferences>
    <externalReference r:id="rId7"/>
  </externalReferences>
  <definedNames>
    <definedName name="_xlnm._FilterDatabase" localSheetId="0" hidden="1">団体結果一覧!$A$5:$M$5</definedName>
    <definedName name="_xlnm.Print_Area" localSheetId="0">団体結果一覧!$A$1:$H$74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199" i="22" l="1"/>
  <c r="AI199" i="22"/>
  <c r="AH199" i="22"/>
  <c r="AG199" i="22"/>
  <c r="AF199" i="22"/>
  <c r="AE199" i="22"/>
  <c r="AD199" i="22"/>
  <c r="AC199" i="22"/>
  <c r="Y199" i="22"/>
  <c r="N199" i="22"/>
  <c r="L199" i="22"/>
  <c r="K199" i="22"/>
  <c r="I199" i="22"/>
  <c r="H199" i="22"/>
  <c r="F199" i="22"/>
  <c r="E199" i="22"/>
  <c r="C199" i="22"/>
  <c r="AJ198" i="22"/>
  <c r="AI198" i="22"/>
  <c r="AH198" i="22"/>
  <c r="AG198" i="22"/>
  <c r="AF198" i="22"/>
  <c r="AE198" i="22"/>
  <c r="AD198" i="22"/>
  <c r="AC198" i="22"/>
  <c r="N198" i="22"/>
  <c r="L198" i="22"/>
  <c r="K198" i="22"/>
  <c r="I198" i="22"/>
  <c r="H198" i="22"/>
  <c r="F198" i="22"/>
  <c r="E198" i="22"/>
  <c r="C198" i="22"/>
  <c r="AJ197" i="22"/>
  <c r="AI197" i="22"/>
  <c r="AH197" i="22"/>
  <c r="AG197" i="22"/>
  <c r="AF197" i="22"/>
  <c r="AE197" i="22"/>
  <c r="AD197" i="22"/>
  <c r="Y197" i="22"/>
  <c r="AC197" i="22"/>
  <c r="X197" i="22" s="1"/>
  <c r="N197" i="22"/>
  <c r="L197" i="22"/>
  <c r="K197" i="22"/>
  <c r="I197" i="22"/>
  <c r="H197" i="22"/>
  <c r="F197" i="22"/>
  <c r="E197" i="22"/>
  <c r="C197" i="22"/>
  <c r="AH196" i="22"/>
  <c r="AG196" i="22"/>
  <c r="AF196" i="22"/>
  <c r="AE196" i="22"/>
  <c r="AD196" i="22"/>
  <c r="Y196" i="22"/>
  <c r="AC196" i="22"/>
  <c r="X196" i="22" s="1"/>
  <c r="K196" i="22"/>
  <c r="I196" i="22"/>
  <c r="H196" i="22"/>
  <c r="F196" i="22"/>
  <c r="E196" i="22"/>
  <c r="C196" i="22"/>
  <c r="AH195" i="22"/>
  <c r="AG195" i="22"/>
  <c r="AF195" i="22"/>
  <c r="AE195" i="22"/>
  <c r="AD195" i="22"/>
  <c r="AC195" i="22"/>
  <c r="K195" i="22"/>
  <c r="I195" i="22"/>
  <c r="H195" i="22"/>
  <c r="F195" i="22"/>
  <c r="E195" i="22"/>
  <c r="C195" i="22"/>
  <c r="AH194" i="22"/>
  <c r="AG194" i="22"/>
  <c r="AF194" i="22"/>
  <c r="AE194" i="22"/>
  <c r="AD194" i="22"/>
  <c r="AC194" i="22"/>
  <c r="X194" i="22" s="1"/>
  <c r="K194" i="22"/>
  <c r="I194" i="22"/>
  <c r="H194" i="22"/>
  <c r="F194" i="22"/>
  <c r="E194" i="22"/>
  <c r="C194" i="22"/>
  <c r="AF193" i="22"/>
  <c r="AE193" i="22"/>
  <c r="AD193" i="22"/>
  <c r="Y193" i="22" s="1"/>
  <c r="AC193" i="22"/>
  <c r="H193" i="22"/>
  <c r="F193" i="22"/>
  <c r="E193" i="22"/>
  <c r="C193" i="22"/>
  <c r="AF192" i="22"/>
  <c r="AE192" i="22"/>
  <c r="AD192" i="22"/>
  <c r="Y192" i="22" s="1"/>
  <c r="AC192" i="22"/>
  <c r="X192" i="22"/>
  <c r="H192" i="22"/>
  <c r="F192" i="22"/>
  <c r="E192" i="22"/>
  <c r="C192" i="22"/>
  <c r="AF191" i="22"/>
  <c r="AE191" i="22"/>
  <c r="AD191" i="22"/>
  <c r="AC191" i="22"/>
  <c r="X191" i="22" s="1"/>
  <c r="H191" i="22"/>
  <c r="F191" i="22"/>
  <c r="E191" i="22"/>
  <c r="C191" i="22"/>
  <c r="AD190" i="22"/>
  <c r="Y190" i="22" s="1"/>
  <c r="AK188" i="22" s="1"/>
  <c r="AC190" i="22"/>
  <c r="X190" i="22"/>
  <c r="E190" i="22"/>
  <c r="C190" i="22"/>
  <c r="AD189" i="22"/>
  <c r="Y189" i="22" s="1"/>
  <c r="AC189" i="22"/>
  <c r="X189" i="22"/>
  <c r="E189" i="22"/>
  <c r="C189" i="22"/>
  <c r="AD188" i="22"/>
  <c r="AC188" i="22"/>
  <c r="X188" i="22" s="1"/>
  <c r="E188" i="22"/>
  <c r="C188" i="22"/>
  <c r="Y187" i="22"/>
  <c r="X187" i="22"/>
  <c r="Y186" i="22"/>
  <c r="X186" i="22"/>
  <c r="V186" i="22"/>
  <c r="U186" i="22"/>
  <c r="Y185" i="22"/>
  <c r="X185" i="22"/>
  <c r="O183" i="22"/>
  <c r="L183" i="22"/>
  <c r="I183" i="22"/>
  <c r="F183" i="22"/>
  <c r="C183" i="22"/>
  <c r="AJ179" i="22"/>
  <c r="AI179" i="22"/>
  <c r="AH179" i="22"/>
  <c r="AG179" i="22"/>
  <c r="AF179" i="22"/>
  <c r="AE179" i="22"/>
  <c r="AD179" i="22"/>
  <c r="Y179" i="22" s="1"/>
  <c r="AC179" i="22"/>
  <c r="N179" i="22"/>
  <c r="L179" i="22"/>
  <c r="K179" i="22"/>
  <c r="I179" i="22"/>
  <c r="H179" i="22"/>
  <c r="F179" i="22"/>
  <c r="E179" i="22"/>
  <c r="C179" i="22"/>
  <c r="AJ178" i="22"/>
  <c r="AI178" i="22"/>
  <c r="AH178" i="22"/>
  <c r="AG178" i="22"/>
  <c r="AF178" i="22"/>
  <c r="AE178" i="22"/>
  <c r="AD178" i="22"/>
  <c r="Y178" i="22" s="1"/>
  <c r="AC178" i="22"/>
  <c r="N178" i="22"/>
  <c r="L178" i="22"/>
  <c r="K178" i="22"/>
  <c r="I178" i="22"/>
  <c r="H178" i="22"/>
  <c r="F178" i="22"/>
  <c r="E178" i="22"/>
  <c r="C178" i="22"/>
  <c r="AJ177" i="22"/>
  <c r="AI177" i="22"/>
  <c r="AH177" i="22"/>
  <c r="AG177" i="22"/>
  <c r="AF177" i="22"/>
  <c r="AE177" i="22"/>
  <c r="AD177" i="22"/>
  <c r="AC177" i="22"/>
  <c r="Y177" i="22"/>
  <c r="N177" i="22"/>
  <c r="L177" i="22"/>
  <c r="K177" i="22"/>
  <c r="I177" i="22"/>
  <c r="H177" i="22"/>
  <c r="F177" i="22"/>
  <c r="E177" i="22"/>
  <c r="C177" i="22"/>
  <c r="AH176" i="22"/>
  <c r="AG176" i="22"/>
  <c r="AF176" i="22"/>
  <c r="AE176" i="22"/>
  <c r="AD176" i="22"/>
  <c r="Y176" i="22" s="1"/>
  <c r="AC176" i="22"/>
  <c r="K176" i="22"/>
  <c r="I176" i="22"/>
  <c r="H176" i="22"/>
  <c r="F176" i="22"/>
  <c r="E176" i="22"/>
  <c r="C176" i="22"/>
  <c r="AH175" i="22"/>
  <c r="AG175" i="22"/>
  <c r="AF175" i="22"/>
  <c r="AE175" i="22"/>
  <c r="AD175" i="22"/>
  <c r="AC175" i="22"/>
  <c r="X175" i="22"/>
  <c r="K175" i="22"/>
  <c r="I175" i="22"/>
  <c r="H175" i="22"/>
  <c r="F175" i="22"/>
  <c r="E175" i="22"/>
  <c r="C175" i="22"/>
  <c r="AH174" i="22"/>
  <c r="AG174" i="22"/>
  <c r="X174" i="22" s="1"/>
  <c r="AF174" i="22"/>
  <c r="AE174" i="22"/>
  <c r="AD174" i="22"/>
  <c r="Y174" i="22"/>
  <c r="AC174" i="22"/>
  <c r="K174" i="22"/>
  <c r="I174" i="22"/>
  <c r="H174" i="22"/>
  <c r="F174" i="22"/>
  <c r="E174" i="22"/>
  <c r="C174" i="22"/>
  <c r="AF173" i="22"/>
  <c r="Y173" i="22" s="1"/>
  <c r="AE173" i="22"/>
  <c r="AD173" i="22"/>
  <c r="AC173" i="22"/>
  <c r="H173" i="22"/>
  <c r="F173" i="22"/>
  <c r="E173" i="22"/>
  <c r="C173" i="22"/>
  <c r="AF172" i="22"/>
  <c r="AE172" i="22"/>
  <c r="AD172" i="22"/>
  <c r="AC172" i="22"/>
  <c r="X172" i="22" s="1"/>
  <c r="H172" i="22"/>
  <c r="F172" i="22"/>
  <c r="E172" i="22"/>
  <c r="C172" i="22"/>
  <c r="AF171" i="22"/>
  <c r="AE171" i="22"/>
  <c r="AD171" i="22"/>
  <c r="Y171" i="22" s="1"/>
  <c r="AC171" i="22"/>
  <c r="U172" i="22" s="1"/>
  <c r="H171" i="22"/>
  <c r="F171" i="22"/>
  <c r="E171" i="22"/>
  <c r="C171" i="22"/>
  <c r="AD170" i="22"/>
  <c r="Y170" i="22" s="1"/>
  <c r="AC170" i="22"/>
  <c r="X170" i="22" s="1"/>
  <c r="E170" i="22"/>
  <c r="C170" i="22"/>
  <c r="AD169" i="22"/>
  <c r="Y169" i="22"/>
  <c r="AC169" i="22"/>
  <c r="X169" i="22" s="1"/>
  <c r="E169" i="22"/>
  <c r="C169" i="22"/>
  <c r="AD168" i="22"/>
  <c r="Y168" i="22" s="1"/>
  <c r="AC168" i="22"/>
  <c r="E168" i="22"/>
  <c r="C168" i="22"/>
  <c r="Y167" i="22"/>
  <c r="X167" i="22"/>
  <c r="AK165" i="22" s="1"/>
  <c r="Y166" i="22"/>
  <c r="X166" i="22"/>
  <c r="V166" i="22"/>
  <c r="U166" i="22"/>
  <c r="Y165" i="22"/>
  <c r="X165" i="22"/>
  <c r="O163" i="22"/>
  <c r="L163" i="22"/>
  <c r="I163" i="22"/>
  <c r="F163" i="22"/>
  <c r="C163" i="22"/>
  <c r="AJ159" i="22"/>
  <c r="AI159" i="22"/>
  <c r="AH159" i="22"/>
  <c r="AG159" i="22"/>
  <c r="AF159" i="22"/>
  <c r="AE159" i="22"/>
  <c r="AD159" i="22"/>
  <c r="AC159" i="22"/>
  <c r="N159" i="22"/>
  <c r="L159" i="22"/>
  <c r="K159" i="22"/>
  <c r="I159" i="22"/>
  <c r="H159" i="22"/>
  <c r="F159" i="22"/>
  <c r="E159" i="22"/>
  <c r="C159" i="22"/>
  <c r="AJ158" i="22"/>
  <c r="AI158" i="22"/>
  <c r="AH158" i="22"/>
  <c r="AG158" i="22"/>
  <c r="AF158" i="22"/>
  <c r="AE158" i="22"/>
  <c r="AD158" i="22"/>
  <c r="AC158" i="22"/>
  <c r="Y158" i="22"/>
  <c r="X158" i="22"/>
  <c r="N158" i="22"/>
  <c r="L158" i="22"/>
  <c r="K158" i="22"/>
  <c r="I158" i="22"/>
  <c r="H158" i="22"/>
  <c r="F158" i="22"/>
  <c r="E158" i="22"/>
  <c r="C158" i="22"/>
  <c r="AJ157" i="22"/>
  <c r="AI157" i="22"/>
  <c r="AH157" i="22"/>
  <c r="AG157" i="22"/>
  <c r="AF157" i="22"/>
  <c r="AE157" i="22"/>
  <c r="AD157" i="22"/>
  <c r="Y157" i="22" s="1"/>
  <c r="AC157" i="22"/>
  <c r="V158" i="22" s="1"/>
  <c r="N157" i="22"/>
  <c r="L157" i="22"/>
  <c r="K157" i="22"/>
  <c r="I157" i="22"/>
  <c r="H157" i="22"/>
  <c r="F157" i="22"/>
  <c r="E157" i="22"/>
  <c r="C157" i="22"/>
  <c r="AH156" i="22"/>
  <c r="AG156" i="22"/>
  <c r="AK154" i="22" s="1"/>
  <c r="AF156" i="22"/>
  <c r="AE156" i="22"/>
  <c r="AD156" i="22"/>
  <c r="AC156" i="22"/>
  <c r="AH155" i="22"/>
  <c r="AG155" i="22"/>
  <c r="AF155" i="22"/>
  <c r="AE155" i="22"/>
  <c r="AD155" i="22"/>
  <c r="AC155" i="22"/>
  <c r="AH154" i="22"/>
  <c r="AG154" i="22"/>
  <c r="AF154" i="22"/>
  <c r="AE154" i="22"/>
  <c r="AD154" i="22"/>
  <c r="AC154" i="22"/>
  <c r="AF153" i="22"/>
  <c r="AE153" i="22"/>
  <c r="AD153" i="22"/>
  <c r="AC153" i="22"/>
  <c r="AF152" i="22"/>
  <c r="AE152" i="22"/>
  <c r="AD152" i="22"/>
  <c r="AC152" i="22"/>
  <c r="AF151" i="22"/>
  <c r="AE151" i="22"/>
  <c r="AD151" i="22"/>
  <c r="AC151" i="22"/>
  <c r="AD150" i="22"/>
  <c r="AC150" i="22"/>
  <c r="AD149" i="22"/>
  <c r="AC149" i="22"/>
  <c r="AD148" i="22"/>
  <c r="AC148" i="22"/>
  <c r="O143" i="22"/>
  <c r="L143" i="22"/>
  <c r="I143" i="22"/>
  <c r="F143" i="22"/>
  <c r="C143" i="22"/>
  <c r="AJ139" i="22"/>
  <c r="AI139" i="22"/>
  <c r="AH139" i="22"/>
  <c r="AG139" i="22"/>
  <c r="AF139" i="22"/>
  <c r="AE139" i="22"/>
  <c r="AC139" i="22"/>
  <c r="X139" i="22" s="1"/>
  <c r="AD139" i="22"/>
  <c r="Y139" i="22"/>
  <c r="N139" i="22"/>
  <c r="L139" i="22"/>
  <c r="K139" i="22"/>
  <c r="I139" i="22"/>
  <c r="H139" i="22"/>
  <c r="F139" i="22"/>
  <c r="E139" i="22"/>
  <c r="C139" i="22"/>
  <c r="AJ138" i="22"/>
  <c r="AI138" i="22"/>
  <c r="AH138" i="22"/>
  <c r="AG138" i="22"/>
  <c r="AF138" i="22"/>
  <c r="AE138" i="22"/>
  <c r="AD138" i="22"/>
  <c r="AC138" i="22"/>
  <c r="N138" i="22"/>
  <c r="L138" i="22"/>
  <c r="K138" i="22"/>
  <c r="I138" i="22"/>
  <c r="H138" i="22"/>
  <c r="F138" i="22"/>
  <c r="E138" i="22"/>
  <c r="C138" i="22"/>
  <c r="AJ137" i="22"/>
  <c r="AI137" i="22"/>
  <c r="AH137" i="22"/>
  <c r="AG137" i="22"/>
  <c r="AF137" i="22"/>
  <c r="AE137" i="22"/>
  <c r="AD137" i="22"/>
  <c r="AC137" i="22"/>
  <c r="N137" i="22"/>
  <c r="L137" i="22"/>
  <c r="K137" i="22"/>
  <c r="I137" i="22"/>
  <c r="H137" i="22"/>
  <c r="F137" i="22"/>
  <c r="E137" i="22"/>
  <c r="C137" i="22"/>
  <c r="AH136" i="22"/>
  <c r="AG136" i="22"/>
  <c r="AF136" i="22"/>
  <c r="AE136" i="22"/>
  <c r="AC136" i="22"/>
  <c r="AD136" i="22"/>
  <c r="K136" i="22"/>
  <c r="I136" i="22"/>
  <c r="H136" i="22"/>
  <c r="F136" i="22"/>
  <c r="E136" i="22"/>
  <c r="C136" i="22"/>
  <c r="AH135" i="22"/>
  <c r="AG135" i="22"/>
  <c r="AF135" i="22"/>
  <c r="AE135" i="22"/>
  <c r="AD135" i="22"/>
  <c r="Y135" i="22" s="1"/>
  <c r="AC135" i="22"/>
  <c r="K135" i="22"/>
  <c r="I135" i="22"/>
  <c r="H135" i="22"/>
  <c r="F135" i="22"/>
  <c r="E135" i="22"/>
  <c r="C135" i="22"/>
  <c r="AH134" i="22"/>
  <c r="AG134" i="22"/>
  <c r="AF134" i="22"/>
  <c r="AE134" i="22"/>
  <c r="AD134" i="22"/>
  <c r="AC134" i="22"/>
  <c r="K134" i="22"/>
  <c r="I134" i="22"/>
  <c r="H134" i="22"/>
  <c r="F134" i="22"/>
  <c r="E134" i="22"/>
  <c r="C134" i="22"/>
  <c r="AF133" i="22"/>
  <c r="AE133" i="22"/>
  <c r="AC133" i="22"/>
  <c r="X133" i="22" s="1"/>
  <c r="AD133" i="22"/>
  <c r="H133" i="22"/>
  <c r="F133" i="22"/>
  <c r="E133" i="22"/>
  <c r="C133" i="22"/>
  <c r="AF132" i="22"/>
  <c r="AE132" i="22"/>
  <c r="AD132" i="22"/>
  <c r="Y132" i="22" s="1"/>
  <c r="AC132" i="22"/>
  <c r="X132" i="22" s="1"/>
  <c r="H132" i="22"/>
  <c r="F132" i="22"/>
  <c r="E132" i="22"/>
  <c r="C132" i="22"/>
  <c r="AF131" i="22"/>
  <c r="AE131" i="22"/>
  <c r="AD131" i="22"/>
  <c r="Y131" i="22" s="1"/>
  <c r="AC131" i="22"/>
  <c r="H131" i="22"/>
  <c r="F131" i="22"/>
  <c r="E131" i="22"/>
  <c r="C131" i="22"/>
  <c r="AD130" i="22"/>
  <c r="Y130" i="22" s="1"/>
  <c r="AC130" i="22"/>
  <c r="X130" i="22" s="1"/>
  <c r="E130" i="22"/>
  <c r="C130" i="22"/>
  <c r="AD129" i="22"/>
  <c r="Y129" i="22" s="1"/>
  <c r="AC129" i="22"/>
  <c r="X129" i="22" s="1"/>
  <c r="E129" i="22"/>
  <c r="C129" i="22"/>
  <c r="AD128" i="22"/>
  <c r="Y128" i="22" s="1"/>
  <c r="AC128" i="22"/>
  <c r="E128" i="22"/>
  <c r="C128" i="22"/>
  <c r="Y127" i="22"/>
  <c r="X127" i="22"/>
  <c r="Y126" i="22"/>
  <c r="X126" i="22"/>
  <c r="V126" i="22"/>
  <c r="U126" i="22"/>
  <c r="Y125" i="22"/>
  <c r="X125" i="22"/>
  <c r="O123" i="22"/>
  <c r="L123" i="22"/>
  <c r="I123" i="22"/>
  <c r="F123" i="22"/>
  <c r="C123" i="22"/>
  <c r="AJ119" i="22"/>
  <c r="AI119" i="22"/>
  <c r="AH119" i="22"/>
  <c r="AG119" i="22"/>
  <c r="AF119" i="22"/>
  <c r="AE119" i="22"/>
  <c r="AD119" i="22"/>
  <c r="AC119" i="22"/>
  <c r="Y119" i="22"/>
  <c r="N119" i="22"/>
  <c r="L119" i="22"/>
  <c r="K119" i="22"/>
  <c r="I119" i="22"/>
  <c r="H119" i="22"/>
  <c r="F119" i="22"/>
  <c r="E119" i="22"/>
  <c r="C119" i="22"/>
  <c r="AJ118" i="22"/>
  <c r="AI118" i="22"/>
  <c r="AH118" i="22"/>
  <c r="AG118" i="22"/>
  <c r="AF118" i="22"/>
  <c r="AE118" i="22"/>
  <c r="AD118" i="22"/>
  <c r="AC118" i="22"/>
  <c r="X118" i="22" s="1"/>
  <c r="N118" i="22"/>
  <c r="L118" i="22"/>
  <c r="K118" i="22"/>
  <c r="I118" i="22"/>
  <c r="H118" i="22"/>
  <c r="F118" i="22"/>
  <c r="E118" i="22"/>
  <c r="C118" i="22"/>
  <c r="AJ117" i="22"/>
  <c r="AI117" i="22"/>
  <c r="AH117" i="22"/>
  <c r="AG117" i="22"/>
  <c r="AF117" i="22"/>
  <c r="AE117" i="22"/>
  <c r="AD117" i="22"/>
  <c r="AC117" i="22"/>
  <c r="X117" i="22" s="1"/>
  <c r="N117" i="22"/>
  <c r="L117" i="22"/>
  <c r="K117" i="22"/>
  <c r="I117" i="22"/>
  <c r="H117" i="22"/>
  <c r="F117" i="22"/>
  <c r="E117" i="22"/>
  <c r="C117" i="22"/>
  <c r="AH116" i="22"/>
  <c r="AG116" i="22"/>
  <c r="AF116" i="22"/>
  <c r="AE116" i="22"/>
  <c r="AD116" i="22"/>
  <c r="AC116" i="22"/>
  <c r="AH115" i="22"/>
  <c r="AG115" i="22"/>
  <c r="AF115" i="22"/>
  <c r="AE115" i="22"/>
  <c r="AD115" i="22"/>
  <c r="AC115" i="22"/>
  <c r="AC114" i="22"/>
  <c r="AD114" i="22"/>
  <c r="AE114" i="22"/>
  <c r="AF114" i="22"/>
  <c r="AG114" i="22"/>
  <c r="AH114" i="22"/>
  <c r="AF113" i="22"/>
  <c r="AE113" i="22"/>
  <c r="AD113" i="22"/>
  <c r="AC113" i="22"/>
  <c r="AF112" i="22"/>
  <c r="AE112" i="22"/>
  <c r="AD112" i="22"/>
  <c r="AC112" i="22"/>
  <c r="AF111" i="22"/>
  <c r="AE111" i="22"/>
  <c r="AD111" i="22"/>
  <c r="AC111" i="22"/>
  <c r="AD110" i="22"/>
  <c r="AC110" i="22"/>
  <c r="AD109" i="22"/>
  <c r="AC109" i="22"/>
  <c r="AC108" i="22"/>
  <c r="AD108" i="22"/>
  <c r="O103" i="22"/>
  <c r="L103" i="22"/>
  <c r="I103" i="22"/>
  <c r="F103" i="22"/>
  <c r="C103" i="22"/>
  <c r="AJ99" i="22"/>
  <c r="AI99" i="22"/>
  <c r="AH99" i="22"/>
  <c r="AG99" i="22"/>
  <c r="AF99" i="22"/>
  <c r="AD99" i="22"/>
  <c r="Y99" i="22"/>
  <c r="AE99" i="22"/>
  <c r="AC99" i="22"/>
  <c r="N99" i="22"/>
  <c r="L99" i="22"/>
  <c r="K99" i="22"/>
  <c r="I99" i="22"/>
  <c r="H99" i="22"/>
  <c r="F99" i="22"/>
  <c r="E99" i="22"/>
  <c r="C99" i="22"/>
  <c r="AJ98" i="22"/>
  <c r="AI98" i="22"/>
  <c r="AH98" i="22"/>
  <c r="AG98" i="22"/>
  <c r="AF98" i="22"/>
  <c r="AE98" i="22"/>
  <c r="AD98" i="22"/>
  <c r="AC98" i="22"/>
  <c r="N98" i="22"/>
  <c r="L98" i="22"/>
  <c r="K98" i="22"/>
  <c r="I98" i="22"/>
  <c r="H98" i="22"/>
  <c r="F98" i="22"/>
  <c r="E98" i="22"/>
  <c r="C98" i="22"/>
  <c r="AJ97" i="22"/>
  <c r="AI97" i="22"/>
  <c r="AH97" i="22"/>
  <c r="AG97" i="22"/>
  <c r="AF97" i="22"/>
  <c r="AE97" i="22"/>
  <c r="AD97" i="22"/>
  <c r="AC97" i="22"/>
  <c r="N97" i="22"/>
  <c r="L97" i="22"/>
  <c r="K97" i="22"/>
  <c r="I97" i="22"/>
  <c r="H97" i="22"/>
  <c r="F97" i="22"/>
  <c r="E97" i="22"/>
  <c r="C97" i="22"/>
  <c r="AH96" i="22"/>
  <c r="AG96" i="22"/>
  <c r="AF96" i="22"/>
  <c r="AE96" i="22"/>
  <c r="AD96" i="22"/>
  <c r="AC96" i="22"/>
  <c r="K96" i="22"/>
  <c r="I96" i="22"/>
  <c r="H96" i="22"/>
  <c r="F96" i="22"/>
  <c r="E96" i="22"/>
  <c r="C96" i="22"/>
  <c r="AH95" i="22"/>
  <c r="AG95" i="22"/>
  <c r="AF95" i="22"/>
  <c r="AE95" i="22"/>
  <c r="AD95" i="22"/>
  <c r="AC95" i="22"/>
  <c r="K95" i="22"/>
  <c r="I95" i="22"/>
  <c r="H95" i="22"/>
  <c r="F95" i="22"/>
  <c r="E95" i="22"/>
  <c r="C95" i="22"/>
  <c r="AH94" i="22"/>
  <c r="AG94" i="22"/>
  <c r="AF94" i="22"/>
  <c r="AE94" i="22"/>
  <c r="AD94" i="22"/>
  <c r="AC94" i="22"/>
  <c r="X94" i="22" s="1"/>
  <c r="K94" i="22"/>
  <c r="I94" i="22"/>
  <c r="H94" i="22"/>
  <c r="F94" i="22"/>
  <c r="E94" i="22"/>
  <c r="C94" i="22"/>
  <c r="AF93" i="22"/>
  <c r="AE93" i="22"/>
  <c r="AD93" i="22"/>
  <c r="AC93" i="22"/>
  <c r="H93" i="22"/>
  <c r="F93" i="22"/>
  <c r="E93" i="22"/>
  <c r="C93" i="22"/>
  <c r="AF92" i="22"/>
  <c r="AE92" i="22"/>
  <c r="AD92" i="22"/>
  <c r="AC92" i="22"/>
  <c r="H92" i="22"/>
  <c r="F92" i="22"/>
  <c r="E92" i="22"/>
  <c r="C92" i="22"/>
  <c r="AF91" i="22"/>
  <c r="AE91" i="22"/>
  <c r="AD91" i="22"/>
  <c r="AC91" i="22"/>
  <c r="H91" i="22"/>
  <c r="F91" i="22"/>
  <c r="E91" i="22"/>
  <c r="C91" i="22"/>
  <c r="AD90" i="22"/>
  <c r="Y90" i="22" s="1"/>
  <c r="AC90" i="22"/>
  <c r="X90" i="22" s="1"/>
  <c r="AK88" i="22" s="1"/>
  <c r="E90" i="22"/>
  <c r="C90" i="22"/>
  <c r="AD89" i="22"/>
  <c r="Y89" i="22" s="1"/>
  <c r="AC89" i="22"/>
  <c r="X89" i="22" s="1"/>
  <c r="E89" i="22"/>
  <c r="C89" i="22"/>
  <c r="AD88" i="22"/>
  <c r="Y88" i="22" s="1"/>
  <c r="AC88" i="22"/>
  <c r="E88" i="22"/>
  <c r="C88" i="22"/>
  <c r="Y87" i="22"/>
  <c r="X87" i="22"/>
  <c r="Y86" i="22"/>
  <c r="X86" i="22"/>
  <c r="V86" i="22"/>
  <c r="U86" i="22"/>
  <c r="Y85" i="22"/>
  <c r="X85" i="22"/>
  <c r="O83" i="22"/>
  <c r="L83" i="22"/>
  <c r="I83" i="22"/>
  <c r="F83" i="22"/>
  <c r="C83" i="22"/>
  <c r="AJ79" i="22"/>
  <c r="Y79" i="22" s="1"/>
  <c r="AI79" i="22"/>
  <c r="AH79" i="22"/>
  <c r="AG79" i="22"/>
  <c r="AF79" i="22"/>
  <c r="AE79" i="22"/>
  <c r="AD79" i="22"/>
  <c r="AC79" i="22"/>
  <c r="X79" i="22" s="1"/>
  <c r="N79" i="22"/>
  <c r="L79" i="22"/>
  <c r="K79" i="22"/>
  <c r="I79" i="22"/>
  <c r="H79" i="22"/>
  <c r="F79" i="22"/>
  <c r="E79" i="22"/>
  <c r="C79" i="22"/>
  <c r="AJ78" i="22"/>
  <c r="AI78" i="22"/>
  <c r="AH78" i="22"/>
  <c r="AG78" i="22"/>
  <c r="AF78" i="22"/>
  <c r="AE78" i="22"/>
  <c r="AC78" i="22"/>
  <c r="AD78" i="22"/>
  <c r="N78" i="22"/>
  <c r="L78" i="22"/>
  <c r="K78" i="22"/>
  <c r="I78" i="22"/>
  <c r="H78" i="22"/>
  <c r="F78" i="22"/>
  <c r="E78" i="22"/>
  <c r="C78" i="22"/>
  <c r="AJ77" i="22"/>
  <c r="AI77" i="22"/>
  <c r="AH77" i="22"/>
  <c r="AG77" i="22"/>
  <c r="AF77" i="22"/>
  <c r="AE77" i="22"/>
  <c r="AD77" i="22"/>
  <c r="AC77" i="22"/>
  <c r="N77" i="22"/>
  <c r="L77" i="22"/>
  <c r="K77" i="22"/>
  <c r="I77" i="22"/>
  <c r="H77" i="22"/>
  <c r="F77" i="22"/>
  <c r="E77" i="22"/>
  <c r="C77" i="22"/>
  <c r="AH76" i="22"/>
  <c r="AG76" i="22"/>
  <c r="AF76" i="22"/>
  <c r="AE76" i="22"/>
  <c r="AD76" i="22"/>
  <c r="AC76" i="22"/>
  <c r="AH75" i="22"/>
  <c r="AG75" i="22"/>
  <c r="AF75" i="22"/>
  <c r="AE75" i="22"/>
  <c r="AD75" i="22"/>
  <c r="AC75" i="22"/>
  <c r="AH74" i="22"/>
  <c r="AG74" i="22"/>
  <c r="AF74" i="22"/>
  <c r="AE74" i="22"/>
  <c r="AD74" i="22"/>
  <c r="AC74" i="22"/>
  <c r="AF73" i="22"/>
  <c r="AE73" i="22"/>
  <c r="AD73" i="22"/>
  <c r="AC73" i="22"/>
  <c r="AF72" i="22"/>
  <c r="AE72" i="22"/>
  <c r="AD72" i="22"/>
  <c r="AC72" i="22"/>
  <c r="AF71" i="22"/>
  <c r="AE71" i="22"/>
  <c r="AD71" i="22"/>
  <c r="AC71" i="22"/>
  <c r="AD70" i="22"/>
  <c r="AC70" i="22"/>
  <c r="AD69" i="22"/>
  <c r="AC69" i="22"/>
  <c r="AD68" i="22"/>
  <c r="AC68" i="22"/>
  <c r="O63" i="22"/>
  <c r="L63" i="22"/>
  <c r="I63" i="22"/>
  <c r="F63" i="22"/>
  <c r="C63" i="22"/>
  <c r="AJ59" i="22"/>
  <c r="AI59" i="22"/>
  <c r="AH59" i="22"/>
  <c r="AG59" i="22"/>
  <c r="AF59" i="22"/>
  <c r="AE59" i="22"/>
  <c r="AD59" i="22"/>
  <c r="AC59" i="22"/>
  <c r="X59" i="22" s="1"/>
  <c r="N59" i="22"/>
  <c r="L59" i="22"/>
  <c r="K59" i="22"/>
  <c r="I59" i="22"/>
  <c r="H59" i="22"/>
  <c r="F59" i="22"/>
  <c r="E59" i="22"/>
  <c r="C59" i="22"/>
  <c r="AJ58" i="22"/>
  <c r="AI58" i="22"/>
  <c r="AH58" i="22"/>
  <c r="AG58" i="22"/>
  <c r="AF58" i="22"/>
  <c r="AE58" i="22"/>
  <c r="AD58" i="22"/>
  <c r="Y58" i="22"/>
  <c r="AC58" i="22"/>
  <c r="N58" i="22"/>
  <c r="L58" i="22"/>
  <c r="K58" i="22"/>
  <c r="I58" i="22"/>
  <c r="H58" i="22"/>
  <c r="F58" i="22"/>
  <c r="E58" i="22"/>
  <c r="C58" i="22"/>
  <c r="AJ57" i="22"/>
  <c r="AI57" i="22"/>
  <c r="AH57" i="22"/>
  <c r="AG57" i="22"/>
  <c r="AF57" i="22"/>
  <c r="AE57" i="22"/>
  <c r="AD57" i="22"/>
  <c r="AC57" i="22"/>
  <c r="N57" i="22"/>
  <c r="L57" i="22"/>
  <c r="K57" i="22"/>
  <c r="I57" i="22"/>
  <c r="H57" i="22"/>
  <c r="F57" i="22"/>
  <c r="E57" i="22"/>
  <c r="C57" i="22"/>
  <c r="AH56" i="22"/>
  <c r="AG56" i="22"/>
  <c r="AF56" i="22"/>
  <c r="Y56" i="22" s="1"/>
  <c r="AE56" i="22"/>
  <c r="X56" i="22" s="1"/>
  <c r="AD56" i="22"/>
  <c r="AC56" i="22"/>
  <c r="K56" i="22"/>
  <c r="I56" i="22"/>
  <c r="H56" i="22"/>
  <c r="F56" i="22"/>
  <c r="E56" i="22"/>
  <c r="C56" i="22"/>
  <c r="AH55" i="22"/>
  <c r="AG55" i="22"/>
  <c r="AF55" i="22"/>
  <c r="AE55" i="22"/>
  <c r="AD55" i="22"/>
  <c r="AC55" i="22"/>
  <c r="K55" i="22"/>
  <c r="I55" i="22"/>
  <c r="H55" i="22"/>
  <c r="F55" i="22"/>
  <c r="E55" i="22"/>
  <c r="C55" i="22"/>
  <c r="AH54" i="22"/>
  <c r="AG54" i="22"/>
  <c r="AF54" i="22"/>
  <c r="AE54" i="22"/>
  <c r="AD54" i="22"/>
  <c r="AC54" i="22"/>
  <c r="K54" i="22"/>
  <c r="I54" i="22"/>
  <c r="H54" i="22"/>
  <c r="F54" i="22"/>
  <c r="E54" i="22"/>
  <c r="C54" i="22"/>
  <c r="AF53" i="22"/>
  <c r="AE53" i="22"/>
  <c r="AD53" i="22"/>
  <c r="Y53" i="22" s="1"/>
  <c r="AC53" i="22"/>
  <c r="H53" i="22"/>
  <c r="F53" i="22"/>
  <c r="E53" i="22"/>
  <c r="C53" i="22"/>
  <c r="AF52" i="22"/>
  <c r="AE52" i="22"/>
  <c r="AD52" i="22"/>
  <c r="Y52" i="22" s="1"/>
  <c r="AC52" i="22"/>
  <c r="H52" i="22"/>
  <c r="F52" i="22"/>
  <c r="E52" i="22"/>
  <c r="C52" i="22"/>
  <c r="AF51" i="22"/>
  <c r="AE51" i="22"/>
  <c r="AD51" i="22"/>
  <c r="Y51" i="22" s="1"/>
  <c r="AC51" i="22"/>
  <c r="H51" i="22"/>
  <c r="F51" i="22"/>
  <c r="E51" i="22"/>
  <c r="C51" i="22"/>
  <c r="AD50" i="22"/>
  <c r="Y50" i="22" s="1"/>
  <c r="AC50" i="22"/>
  <c r="X50" i="22" s="1"/>
  <c r="E50" i="22"/>
  <c r="C50" i="22"/>
  <c r="AD49" i="22"/>
  <c r="Y49" i="22" s="1"/>
  <c r="AC49" i="22"/>
  <c r="X49" i="22"/>
  <c r="E49" i="22"/>
  <c r="C49" i="22"/>
  <c r="AD48" i="22"/>
  <c r="Y48" i="22" s="1"/>
  <c r="AC48" i="22"/>
  <c r="E48" i="22"/>
  <c r="C48" i="22"/>
  <c r="Y47" i="22"/>
  <c r="X47" i="22"/>
  <c r="AK45" i="22" s="1"/>
  <c r="Y46" i="22"/>
  <c r="X46" i="22"/>
  <c r="V46" i="22"/>
  <c r="U46" i="22"/>
  <c r="Y45" i="22"/>
  <c r="X45" i="22"/>
  <c r="O43" i="22"/>
  <c r="L43" i="22"/>
  <c r="I43" i="22"/>
  <c r="F43" i="22"/>
  <c r="C43" i="22"/>
  <c r="AJ39" i="22"/>
  <c r="AI39" i="22"/>
  <c r="AH39" i="22"/>
  <c r="AG39" i="22"/>
  <c r="AF39" i="22"/>
  <c r="AE39" i="22"/>
  <c r="AD39" i="22"/>
  <c r="Y39" i="22"/>
  <c r="AC39" i="22"/>
  <c r="N39" i="22"/>
  <c r="L39" i="22"/>
  <c r="K39" i="22"/>
  <c r="I39" i="22"/>
  <c r="H39" i="22"/>
  <c r="F39" i="22"/>
  <c r="E39" i="22"/>
  <c r="C39" i="22"/>
  <c r="AJ38" i="22"/>
  <c r="AI38" i="22"/>
  <c r="AH38" i="22"/>
  <c r="AG38" i="22"/>
  <c r="AF38" i="22"/>
  <c r="AE38" i="22"/>
  <c r="AD38" i="22"/>
  <c r="Y38" i="22" s="1"/>
  <c r="AC38" i="22"/>
  <c r="X38" i="22" s="1"/>
  <c r="N38" i="22"/>
  <c r="L38" i="22"/>
  <c r="K38" i="22"/>
  <c r="I38" i="22"/>
  <c r="H38" i="22"/>
  <c r="F38" i="22"/>
  <c r="E38" i="22"/>
  <c r="C38" i="22"/>
  <c r="AJ37" i="22"/>
  <c r="AI37" i="22"/>
  <c r="AH37" i="22"/>
  <c r="AG37" i="22"/>
  <c r="AF37" i="22"/>
  <c r="AE37" i="22"/>
  <c r="AD37" i="22"/>
  <c r="AC37" i="22"/>
  <c r="N37" i="22"/>
  <c r="L37" i="22"/>
  <c r="K37" i="22"/>
  <c r="I37" i="22"/>
  <c r="H37" i="22"/>
  <c r="F37" i="22"/>
  <c r="E37" i="22"/>
  <c r="C37" i="22"/>
  <c r="AH36" i="22"/>
  <c r="AG36" i="22"/>
  <c r="AF36" i="22"/>
  <c r="AE36" i="22"/>
  <c r="AC36" i="22"/>
  <c r="AD36" i="22"/>
  <c r="AH35" i="22"/>
  <c r="AG35" i="22"/>
  <c r="AF35" i="22"/>
  <c r="AE35" i="22"/>
  <c r="AD35" i="22"/>
  <c r="AC35" i="22"/>
  <c r="AH34" i="22"/>
  <c r="AG34" i="22"/>
  <c r="AF34" i="22"/>
  <c r="AE34" i="22"/>
  <c r="AD34" i="22"/>
  <c r="AC34" i="22"/>
  <c r="AF33" i="22"/>
  <c r="AE33" i="22"/>
  <c r="AD33" i="22"/>
  <c r="AC33" i="22"/>
  <c r="AF32" i="22"/>
  <c r="AE32" i="22"/>
  <c r="AD32" i="22"/>
  <c r="AC32" i="22"/>
  <c r="AF31" i="22"/>
  <c r="AE31" i="22"/>
  <c r="AD31" i="22"/>
  <c r="AC31" i="22"/>
  <c r="AD30" i="22"/>
  <c r="AC30" i="22"/>
  <c r="AD29" i="22"/>
  <c r="AC29" i="22"/>
  <c r="AD28" i="22"/>
  <c r="AC28" i="22"/>
  <c r="AK25" i="22"/>
  <c r="O23" i="22"/>
  <c r="L23" i="22"/>
  <c r="I23" i="22"/>
  <c r="F23" i="22"/>
  <c r="C23" i="22"/>
  <c r="AJ19" i="22"/>
  <c r="AI19" i="22"/>
  <c r="AH19" i="22"/>
  <c r="AG19" i="22"/>
  <c r="X19" i="22" s="1"/>
  <c r="AF19" i="22"/>
  <c r="AE19" i="22"/>
  <c r="AD19" i="22"/>
  <c r="AC19" i="22"/>
  <c r="N19" i="22"/>
  <c r="L19" i="22"/>
  <c r="K19" i="22"/>
  <c r="I19" i="22"/>
  <c r="H19" i="22"/>
  <c r="F19" i="22"/>
  <c r="E19" i="22"/>
  <c r="C19" i="22"/>
  <c r="AJ18" i="22"/>
  <c r="AI18" i="22"/>
  <c r="AH18" i="22"/>
  <c r="AG18" i="22"/>
  <c r="AF18" i="22"/>
  <c r="AE18" i="22"/>
  <c r="AD18" i="22"/>
  <c r="AC18" i="22"/>
  <c r="N18" i="22"/>
  <c r="L18" i="22"/>
  <c r="K18" i="22"/>
  <c r="I18" i="22"/>
  <c r="H18" i="22"/>
  <c r="F18" i="22"/>
  <c r="E18" i="22"/>
  <c r="C18" i="22"/>
  <c r="AJ17" i="22"/>
  <c r="AI17" i="22"/>
  <c r="AH17" i="22"/>
  <c r="AG17" i="22"/>
  <c r="AF17" i="22"/>
  <c r="AE17" i="22"/>
  <c r="AD17" i="22"/>
  <c r="AC17" i="22"/>
  <c r="N17" i="22"/>
  <c r="L17" i="22"/>
  <c r="K17" i="22"/>
  <c r="I17" i="22"/>
  <c r="H17" i="22"/>
  <c r="F17" i="22"/>
  <c r="E17" i="22"/>
  <c r="C17" i="22"/>
  <c r="AH16" i="22"/>
  <c r="AG16" i="22"/>
  <c r="AF16" i="22"/>
  <c r="AD16" i="22"/>
  <c r="AE16" i="22"/>
  <c r="AC16" i="22"/>
  <c r="K16" i="22"/>
  <c r="I16" i="22"/>
  <c r="H16" i="22"/>
  <c r="F16" i="22"/>
  <c r="E16" i="22"/>
  <c r="C16" i="22"/>
  <c r="AH15" i="22"/>
  <c r="AG15" i="22"/>
  <c r="AF15" i="22"/>
  <c r="AE15" i="22"/>
  <c r="AD15" i="22"/>
  <c r="AC15" i="22"/>
  <c r="X15" i="22"/>
  <c r="K15" i="22"/>
  <c r="I15" i="22"/>
  <c r="H15" i="22"/>
  <c r="F15" i="22"/>
  <c r="E15" i="22"/>
  <c r="C15" i="22"/>
  <c r="AH14" i="22"/>
  <c r="AG14" i="22"/>
  <c r="AF14" i="22"/>
  <c r="AE14" i="22"/>
  <c r="AD14" i="22"/>
  <c r="AC14" i="22"/>
  <c r="K14" i="22"/>
  <c r="I14" i="22"/>
  <c r="H14" i="22"/>
  <c r="F14" i="22"/>
  <c r="E14" i="22"/>
  <c r="C14" i="22"/>
  <c r="AF13" i="22"/>
  <c r="AE13" i="22"/>
  <c r="AD13" i="22"/>
  <c r="Y13" i="22" s="1"/>
  <c r="AC13" i="22"/>
  <c r="X13" i="22"/>
  <c r="H13" i="22"/>
  <c r="F13" i="22"/>
  <c r="E13" i="22"/>
  <c r="C13" i="22"/>
  <c r="AF12" i="22"/>
  <c r="AE12" i="22"/>
  <c r="AD12" i="22"/>
  <c r="AC12" i="22"/>
  <c r="X12" i="22" s="1"/>
  <c r="H12" i="22"/>
  <c r="F12" i="22"/>
  <c r="E12" i="22"/>
  <c r="C12" i="22"/>
  <c r="AF11" i="22"/>
  <c r="AE11" i="22"/>
  <c r="AD11" i="22"/>
  <c r="AC11" i="22"/>
  <c r="U12" i="22" s="1"/>
  <c r="H11" i="22"/>
  <c r="F11" i="22"/>
  <c r="E11" i="22"/>
  <c r="C11" i="22"/>
  <c r="AD10" i="22"/>
  <c r="Y10" i="22" s="1"/>
  <c r="AK8" i="22" s="1"/>
  <c r="AC10" i="22"/>
  <c r="X10" i="22"/>
  <c r="E10" i="22"/>
  <c r="C10" i="22"/>
  <c r="AD9" i="22"/>
  <c r="Y9" i="22" s="1"/>
  <c r="AC9" i="22"/>
  <c r="X9" i="22"/>
  <c r="E9" i="22"/>
  <c r="C9" i="22"/>
  <c r="AD8" i="22"/>
  <c r="Y8" i="22"/>
  <c r="AC8" i="22"/>
  <c r="E8" i="22"/>
  <c r="C8" i="22"/>
  <c r="Y7" i="22"/>
  <c r="X7" i="22"/>
  <c r="Y6" i="22"/>
  <c r="X6" i="22"/>
  <c r="V6" i="22"/>
  <c r="U6" i="22"/>
  <c r="Y5" i="22"/>
  <c r="X5" i="22"/>
  <c r="O3" i="22"/>
  <c r="L3" i="22"/>
  <c r="I3" i="22"/>
  <c r="F3" i="22"/>
  <c r="C3" i="22"/>
  <c r="AJ199" i="21"/>
  <c r="AI199" i="21"/>
  <c r="AH199" i="21"/>
  <c r="AG199" i="21"/>
  <c r="AF199" i="21"/>
  <c r="AE199" i="21"/>
  <c r="AD199" i="21"/>
  <c r="AC199" i="21"/>
  <c r="N199" i="21"/>
  <c r="L199" i="21"/>
  <c r="K199" i="21"/>
  <c r="I199" i="21"/>
  <c r="H199" i="21"/>
  <c r="F199" i="21"/>
  <c r="E199" i="21"/>
  <c r="C199" i="21"/>
  <c r="AJ198" i="21"/>
  <c r="AI198" i="21"/>
  <c r="AH198" i="21"/>
  <c r="AG198" i="21"/>
  <c r="AF198" i="21"/>
  <c r="AE198" i="21"/>
  <c r="AD198" i="21"/>
  <c r="AC198" i="21"/>
  <c r="N198" i="21"/>
  <c r="L198" i="21"/>
  <c r="K198" i="21"/>
  <c r="I198" i="21"/>
  <c r="H198" i="21"/>
  <c r="F198" i="21"/>
  <c r="E198" i="21"/>
  <c r="C198" i="21"/>
  <c r="AJ197" i="21"/>
  <c r="AI197" i="21"/>
  <c r="AH197" i="21"/>
  <c r="AG197" i="21"/>
  <c r="AF197" i="21"/>
  <c r="AE197" i="21"/>
  <c r="AD197" i="21"/>
  <c r="Y197" i="21" s="1"/>
  <c r="AC197" i="21"/>
  <c r="N197" i="21"/>
  <c r="L197" i="21"/>
  <c r="K197" i="21"/>
  <c r="I197" i="21"/>
  <c r="H197" i="21"/>
  <c r="F197" i="21"/>
  <c r="E197" i="21"/>
  <c r="C197" i="21"/>
  <c r="AH196" i="21"/>
  <c r="AG196" i="21"/>
  <c r="AF196" i="21"/>
  <c r="AE196" i="21"/>
  <c r="AC196" i="21"/>
  <c r="X196" i="21"/>
  <c r="AD196" i="21"/>
  <c r="K196" i="21"/>
  <c r="I196" i="21"/>
  <c r="H196" i="21"/>
  <c r="F196" i="21"/>
  <c r="E196" i="21"/>
  <c r="C196" i="21"/>
  <c r="AH195" i="21"/>
  <c r="AG195" i="21"/>
  <c r="AF195" i="21"/>
  <c r="AE195" i="21"/>
  <c r="AD195" i="21"/>
  <c r="AC195" i="21"/>
  <c r="K195" i="21"/>
  <c r="I195" i="21"/>
  <c r="H195" i="21"/>
  <c r="F195" i="21"/>
  <c r="E195" i="21"/>
  <c r="C195" i="21"/>
  <c r="AH194" i="21"/>
  <c r="AG194" i="21"/>
  <c r="AF194" i="21"/>
  <c r="AE194" i="21"/>
  <c r="AD194" i="21"/>
  <c r="AC194" i="21"/>
  <c r="K194" i="21"/>
  <c r="I194" i="21"/>
  <c r="H194" i="21"/>
  <c r="F194" i="21"/>
  <c r="E194" i="21"/>
  <c r="C194" i="21"/>
  <c r="AF193" i="21"/>
  <c r="Y193" i="21" s="1"/>
  <c r="AK191" i="21" s="1"/>
  <c r="AE193" i="21"/>
  <c r="AD193" i="21"/>
  <c r="AC193" i="21"/>
  <c r="X193" i="21" s="1"/>
  <c r="H193" i="21"/>
  <c r="F193" i="21"/>
  <c r="E193" i="21"/>
  <c r="C193" i="21"/>
  <c r="AF192" i="21"/>
  <c r="AE192" i="21"/>
  <c r="AD192" i="21"/>
  <c r="AC192" i="21"/>
  <c r="H192" i="21"/>
  <c r="F192" i="21"/>
  <c r="E192" i="21"/>
  <c r="C192" i="21"/>
  <c r="AF191" i="21"/>
  <c r="Y191" i="21" s="1"/>
  <c r="AE191" i="21"/>
  <c r="AD191" i="21"/>
  <c r="AC191" i="21"/>
  <c r="X191" i="21" s="1"/>
  <c r="H191" i="21"/>
  <c r="F191" i="21"/>
  <c r="E191" i="21"/>
  <c r="C191" i="21"/>
  <c r="AD190" i="21"/>
  <c r="Y190" i="21" s="1"/>
  <c r="AK188" i="21" s="1"/>
  <c r="AC190" i="21"/>
  <c r="X190" i="21" s="1"/>
  <c r="E190" i="21"/>
  <c r="C190" i="21"/>
  <c r="AD189" i="21"/>
  <c r="Y189" i="21" s="1"/>
  <c r="AC189" i="21"/>
  <c r="X189" i="21" s="1"/>
  <c r="E189" i="21"/>
  <c r="C189" i="21"/>
  <c r="AD188" i="21"/>
  <c r="Y188" i="21" s="1"/>
  <c r="AC188" i="21"/>
  <c r="E188" i="21"/>
  <c r="C188" i="21"/>
  <c r="Y187" i="21"/>
  <c r="X187" i="21"/>
  <c r="Y186" i="21"/>
  <c r="X186" i="21"/>
  <c r="V186" i="21"/>
  <c r="U186" i="21"/>
  <c r="Y185" i="21"/>
  <c r="X185" i="21"/>
  <c r="O183" i="21"/>
  <c r="L183" i="21"/>
  <c r="I183" i="21"/>
  <c r="F183" i="21"/>
  <c r="C183" i="21"/>
  <c r="AJ179" i="21"/>
  <c r="AI179" i="21"/>
  <c r="AH179" i="21"/>
  <c r="AG179" i="21"/>
  <c r="AF179" i="21"/>
  <c r="Y179" i="21" s="1"/>
  <c r="AE179" i="21"/>
  <c r="X179" i="21" s="1"/>
  <c r="AD179" i="21"/>
  <c r="AC179" i="21"/>
  <c r="N179" i="21"/>
  <c r="L179" i="21"/>
  <c r="K179" i="21"/>
  <c r="I179" i="21"/>
  <c r="H179" i="21"/>
  <c r="F179" i="21"/>
  <c r="E179" i="21"/>
  <c r="C179" i="21"/>
  <c r="AJ178" i="21"/>
  <c r="AI178" i="21"/>
  <c r="AH178" i="21"/>
  <c r="AG178" i="21"/>
  <c r="AF178" i="21"/>
  <c r="AE178" i="21"/>
  <c r="AD178" i="21"/>
  <c r="AC178" i="21"/>
  <c r="N178" i="21"/>
  <c r="L178" i="21"/>
  <c r="K178" i="21"/>
  <c r="I178" i="21"/>
  <c r="H178" i="21"/>
  <c r="F178" i="21"/>
  <c r="E178" i="21"/>
  <c r="C178" i="21"/>
  <c r="AJ177" i="21"/>
  <c r="AI177" i="21"/>
  <c r="AH177" i="21"/>
  <c r="AG177" i="21"/>
  <c r="AF177" i="21"/>
  <c r="AE177" i="21"/>
  <c r="AC177" i="21"/>
  <c r="AD177" i="21"/>
  <c r="N177" i="21"/>
  <c r="L177" i="21"/>
  <c r="K177" i="21"/>
  <c r="I177" i="21"/>
  <c r="H177" i="21"/>
  <c r="F177" i="21"/>
  <c r="E177" i="21"/>
  <c r="C177" i="21"/>
  <c r="AH176" i="21"/>
  <c r="AG176" i="21"/>
  <c r="AF176" i="21"/>
  <c r="AE176" i="21"/>
  <c r="X176" i="21" s="1"/>
  <c r="AD176" i="21"/>
  <c r="AC176" i="21"/>
  <c r="K176" i="21"/>
  <c r="I176" i="21"/>
  <c r="H176" i="21"/>
  <c r="F176" i="21"/>
  <c r="E176" i="21"/>
  <c r="C176" i="21"/>
  <c r="AH175" i="21"/>
  <c r="Y175" i="21" s="1"/>
  <c r="AG175" i="21"/>
  <c r="AF175" i="21"/>
  <c r="AE175" i="21"/>
  <c r="AD175" i="21"/>
  <c r="AC175" i="21"/>
  <c r="K175" i="21"/>
  <c r="I175" i="21"/>
  <c r="H175" i="21"/>
  <c r="F175" i="21"/>
  <c r="E175" i="21"/>
  <c r="C175" i="21"/>
  <c r="AH174" i="21"/>
  <c r="AG174" i="21"/>
  <c r="AF174" i="21"/>
  <c r="AE174" i="21"/>
  <c r="AD174" i="21"/>
  <c r="AC174" i="21"/>
  <c r="K174" i="21"/>
  <c r="I174" i="21"/>
  <c r="H174" i="21"/>
  <c r="F174" i="21"/>
  <c r="E174" i="21"/>
  <c r="C174" i="21"/>
  <c r="AF173" i="21"/>
  <c r="Y173" i="21" s="1"/>
  <c r="AE173" i="21"/>
  <c r="AC173" i="21"/>
  <c r="X173" i="21" s="1"/>
  <c r="AK171" i="21" s="1"/>
  <c r="AD173" i="21"/>
  <c r="H173" i="21"/>
  <c r="F173" i="21"/>
  <c r="E173" i="21"/>
  <c r="C173" i="21"/>
  <c r="AF172" i="21"/>
  <c r="AE172" i="21"/>
  <c r="AD172" i="21"/>
  <c r="AC172" i="21"/>
  <c r="X172" i="21"/>
  <c r="H172" i="21"/>
  <c r="F172" i="21"/>
  <c r="E172" i="21"/>
  <c r="C172" i="21"/>
  <c r="AF171" i="21"/>
  <c r="AE171" i="21"/>
  <c r="AD171" i="21"/>
  <c r="AC171" i="21"/>
  <c r="X171" i="21" s="1"/>
  <c r="H171" i="21"/>
  <c r="F171" i="21"/>
  <c r="E171" i="21"/>
  <c r="C171" i="21"/>
  <c r="AD170" i="21"/>
  <c r="Y170" i="21" s="1"/>
  <c r="AC170" i="21"/>
  <c r="X170" i="21"/>
  <c r="AK168" i="21"/>
  <c r="E170" i="21"/>
  <c r="C170" i="21"/>
  <c r="AD169" i="21"/>
  <c r="Y169" i="21" s="1"/>
  <c r="AC169" i="21"/>
  <c r="X169" i="21" s="1"/>
  <c r="E169" i="21"/>
  <c r="C169" i="21"/>
  <c r="AD168" i="21"/>
  <c r="AC168" i="21"/>
  <c r="E168" i="21"/>
  <c r="C168" i="21"/>
  <c r="Y167" i="21"/>
  <c r="X167" i="21"/>
  <c r="Y166" i="21"/>
  <c r="X166" i="21"/>
  <c r="V166" i="21"/>
  <c r="U166" i="21"/>
  <c r="Y165" i="21"/>
  <c r="X165" i="21"/>
  <c r="O163" i="21"/>
  <c r="L163" i="21"/>
  <c r="I163" i="21"/>
  <c r="F163" i="21"/>
  <c r="C163" i="21"/>
  <c r="AJ159" i="21"/>
  <c r="AI159" i="21"/>
  <c r="AH159" i="21"/>
  <c r="AG159" i="21"/>
  <c r="AF159" i="21"/>
  <c r="AE159" i="21"/>
  <c r="AD159" i="21"/>
  <c r="AC159" i="21"/>
  <c r="N159" i="21"/>
  <c r="L159" i="21"/>
  <c r="K159" i="21"/>
  <c r="I159" i="21"/>
  <c r="H159" i="21"/>
  <c r="F159" i="21"/>
  <c r="E159" i="21"/>
  <c r="C159" i="21"/>
  <c r="AJ158" i="21"/>
  <c r="AI158" i="21"/>
  <c r="AH158" i="21"/>
  <c r="AG158" i="21"/>
  <c r="AF158" i="21"/>
  <c r="Y158" i="21" s="1"/>
  <c r="AE158" i="21"/>
  <c r="AD158" i="21"/>
  <c r="AC158" i="21"/>
  <c r="N158" i="21"/>
  <c r="L158" i="21"/>
  <c r="K158" i="21"/>
  <c r="I158" i="21"/>
  <c r="H158" i="21"/>
  <c r="F158" i="21"/>
  <c r="E158" i="21"/>
  <c r="C158" i="21"/>
  <c r="AJ157" i="21"/>
  <c r="AI157" i="21"/>
  <c r="AH157" i="21"/>
  <c r="AG157" i="21"/>
  <c r="AF157" i="21"/>
  <c r="AE157" i="21"/>
  <c r="AC157" i="21"/>
  <c r="AD157" i="21"/>
  <c r="N157" i="21"/>
  <c r="L157" i="21"/>
  <c r="K157" i="21"/>
  <c r="I157" i="21"/>
  <c r="H157" i="21"/>
  <c r="F157" i="21"/>
  <c r="E157" i="21"/>
  <c r="C157" i="21"/>
  <c r="AH156" i="21"/>
  <c r="AG156" i="21"/>
  <c r="AF156" i="21"/>
  <c r="AE156" i="21"/>
  <c r="AD156" i="21"/>
  <c r="AC156" i="21"/>
  <c r="AH155" i="21"/>
  <c r="AG155" i="21"/>
  <c r="AF155" i="21"/>
  <c r="AE155" i="21"/>
  <c r="AD155" i="21"/>
  <c r="AC155" i="21"/>
  <c r="AH154" i="21"/>
  <c r="AG154" i="21"/>
  <c r="AF154" i="21"/>
  <c r="AE154" i="21"/>
  <c r="AC154" i="21"/>
  <c r="AD154" i="21"/>
  <c r="AF153" i="21"/>
  <c r="AE153" i="21"/>
  <c r="AD153" i="21"/>
  <c r="AC153" i="21"/>
  <c r="AF152" i="21"/>
  <c r="AE152" i="21"/>
  <c r="AD152" i="21"/>
  <c r="AC152" i="21"/>
  <c r="AF151" i="21"/>
  <c r="AE151" i="21"/>
  <c r="AC151" i="21"/>
  <c r="AD151" i="21"/>
  <c r="AD150" i="21"/>
  <c r="AC150" i="21"/>
  <c r="AC148" i="21"/>
  <c r="AD148" i="21"/>
  <c r="AC149" i="21"/>
  <c r="AD149" i="21"/>
  <c r="AK148" i="21"/>
  <c r="O143" i="21"/>
  <c r="L143" i="21"/>
  <c r="I143" i="21"/>
  <c r="F143" i="21"/>
  <c r="C143" i="21"/>
  <c r="AJ139" i="21"/>
  <c r="AI139" i="21"/>
  <c r="AH139" i="21"/>
  <c r="AG139" i="21"/>
  <c r="AF139" i="21"/>
  <c r="AE139" i="21"/>
  <c r="AD139" i="21"/>
  <c r="AC139" i="21"/>
  <c r="N139" i="21"/>
  <c r="L139" i="21"/>
  <c r="K139" i="21"/>
  <c r="I139" i="21"/>
  <c r="H139" i="21"/>
  <c r="F139" i="21"/>
  <c r="E139" i="21"/>
  <c r="C139" i="21"/>
  <c r="AJ138" i="21"/>
  <c r="AI138" i="21"/>
  <c r="AH138" i="21"/>
  <c r="AG138" i="21"/>
  <c r="AF138" i="21"/>
  <c r="AE138" i="21"/>
  <c r="AD138" i="21"/>
  <c r="AC138" i="21"/>
  <c r="N138" i="21"/>
  <c r="L138" i="21"/>
  <c r="K138" i="21"/>
  <c r="I138" i="21"/>
  <c r="H138" i="21"/>
  <c r="F138" i="21"/>
  <c r="E138" i="21"/>
  <c r="C138" i="21"/>
  <c r="AJ137" i="21"/>
  <c r="AI137" i="21"/>
  <c r="AH137" i="21"/>
  <c r="AG137" i="21"/>
  <c r="AF137" i="21"/>
  <c r="AE137" i="21"/>
  <c r="AD137" i="21"/>
  <c r="AC137" i="21"/>
  <c r="N137" i="21"/>
  <c r="L137" i="21"/>
  <c r="K137" i="21"/>
  <c r="I137" i="21"/>
  <c r="H137" i="21"/>
  <c r="F137" i="21"/>
  <c r="E137" i="21"/>
  <c r="C137" i="21"/>
  <c r="AH136" i="21"/>
  <c r="AG136" i="21"/>
  <c r="AF136" i="21"/>
  <c r="AE136" i="21"/>
  <c r="AD136" i="21"/>
  <c r="AC136" i="21"/>
  <c r="K136" i="21"/>
  <c r="I136" i="21"/>
  <c r="H136" i="21"/>
  <c r="F136" i="21"/>
  <c r="E136" i="21"/>
  <c r="C136" i="21"/>
  <c r="AH135" i="21"/>
  <c r="AG135" i="21"/>
  <c r="AF135" i="21"/>
  <c r="AE135" i="21"/>
  <c r="AD135" i="21"/>
  <c r="Y135" i="21" s="1"/>
  <c r="AC135" i="21"/>
  <c r="X135" i="21" s="1"/>
  <c r="K135" i="21"/>
  <c r="I135" i="21"/>
  <c r="H135" i="21"/>
  <c r="F135" i="21"/>
  <c r="E135" i="21"/>
  <c r="C135" i="21"/>
  <c r="AH134" i="21"/>
  <c r="Y134" i="21" s="1"/>
  <c r="AG134" i="21"/>
  <c r="AF134" i="21"/>
  <c r="AE134" i="21"/>
  <c r="AD134" i="21"/>
  <c r="AC134" i="21"/>
  <c r="K134" i="21"/>
  <c r="I134" i="21"/>
  <c r="H134" i="21"/>
  <c r="F134" i="21"/>
  <c r="E134" i="21"/>
  <c r="C134" i="21"/>
  <c r="AF133" i="21"/>
  <c r="AE133" i="21"/>
  <c r="AD133" i="21"/>
  <c r="AC133" i="21"/>
  <c r="X133" i="21" s="1"/>
  <c r="H133" i="21"/>
  <c r="F133" i="21"/>
  <c r="E133" i="21"/>
  <c r="C133" i="21"/>
  <c r="AF132" i="21"/>
  <c r="AD132" i="21"/>
  <c r="Y132" i="21" s="1"/>
  <c r="AE132" i="21"/>
  <c r="X132" i="21" s="1"/>
  <c r="AC132" i="21"/>
  <c r="H132" i="21"/>
  <c r="F132" i="21"/>
  <c r="E132" i="21"/>
  <c r="C132" i="21"/>
  <c r="AF131" i="21"/>
  <c r="Y131" i="21" s="1"/>
  <c r="AE131" i="21"/>
  <c r="AD131" i="21"/>
  <c r="AC131" i="21"/>
  <c r="H131" i="21"/>
  <c r="F131" i="21"/>
  <c r="E131" i="21"/>
  <c r="C131" i="21"/>
  <c r="AD130" i="21"/>
  <c r="Y130" i="21" s="1"/>
  <c r="AC130" i="21"/>
  <c r="X130" i="21" s="1"/>
  <c r="E130" i="21"/>
  <c r="C130" i="21"/>
  <c r="AD129" i="21"/>
  <c r="Y129" i="21" s="1"/>
  <c r="AC129" i="21"/>
  <c r="X129" i="21"/>
  <c r="E129" i="21"/>
  <c r="C129" i="21"/>
  <c r="AD128" i="21"/>
  <c r="AC128" i="21"/>
  <c r="Y128" i="21"/>
  <c r="E128" i="21"/>
  <c r="C128" i="21"/>
  <c r="Y127" i="21"/>
  <c r="X127" i="21"/>
  <c r="Y126" i="21"/>
  <c r="X126" i="21"/>
  <c r="V126" i="21"/>
  <c r="U126" i="21"/>
  <c r="Y125" i="21"/>
  <c r="X125" i="21"/>
  <c r="O123" i="21"/>
  <c r="L123" i="21"/>
  <c r="I123" i="21"/>
  <c r="F123" i="21"/>
  <c r="C123" i="21"/>
  <c r="AJ119" i="21"/>
  <c r="AI119" i="21"/>
  <c r="AH119" i="21"/>
  <c r="AG119" i="21"/>
  <c r="AF119" i="21"/>
  <c r="AE119" i="21"/>
  <c r="AD119" i="21"/>
  <c r="Y119" i="21" s="1"/>
  <c r="AC119" i="21"/>
  <c r="N119" i="21"/>
  <c r="L119" i="21"/>
  <c r="K119" i="21"/>
  <c r="I119" i="21"/>
  <c r="H119" i="21"/>
  <c r="F119" i="21"/>
  <c r="E119" i="21"/>
  <c r="C119" i="21"/>
  <c r="AJ118" i="21"/>
  <c r="AI118" i="21"/>
  <c r="AH118" i="21"/>
  <c r="AG118" i="21"/>
  <c r="AF118" i="21"/>
  <c r="AE118" i="21"/>
  <c r="AD118" i="21"/>
  <c r="AC118" i="21"/>
  <c r="AC117" i="21"/>
  <c r="AD117" i="21"/>
  <c r="AE117" i="21"/>
  <c r="AF117" i="21"/>
  <c r="AG117" i="21"/>
  <c r="AH117" i="21"/>
  <c r="AI117" i="21"/>
  <c r="AJ117" i="21"/>
  <c r="N118" i="21"/>
  <c r="L118" i="21"/>
  <c r="K118" i="21"/>
  <c r="I118" i="21"/>
  <c r="H118" i="21"/>
  <c r="F118" i="21"/>
  <c r="E118" i="21"/>
  <c r="C118" i="21"/>
  <c r="N117" i="21"/>
  <c r="L117" i="21"/>
  <c r="K117" i="21"/>
  <c r="I117" i="21"/>
  <c r="H117" i="21"/>
  <c r="F117" i="21"/>
  <c r="E117" i="21"/>
  <c r="C117" i="21"/>
  <c r="AH116" i="21"/>
  <c r="AG116" i="21"/>
  <c r="AF116" i="21"/>
  <c r="AE116" i="21"/>
  <c r="AD116" i="21"/>
  <c r="AC116" i="21"/>
  <c r="AH115" i="21"/>
  <c r="AG115" i="21"/>
  <c r="AF115" i="21"/>
  <c r="AE115" i="21"/>
  <c r="AD115" i="21"/>
  <c r="AC115" i="21"/>
  <c r="AC114" i="21"/>
  <c r="AD114" i="21"/>
  <c r="AE114" i="21"/>
  <c r="AF114" i="21"/>
  <c r="AG114" i="21"/>
  <c r="AH114" i="21"/>
  <c r="AF113" i="21"/>
  <c r="AE113" i="21"/>
  <c r="AD113" i="21"/>
  <c r="AC113" i="21"/>
  <c r="AF112" i="21"/>
  <c r="AE112" i="21"/>
  <c r="AD112" i="21"/>
  <c r="AC112" i="21"/>
  <c r="AC111" i="21"/>
  <c r="AD111" i="21"/>
  <c r="AE111" i="21"/>
  <c r="AF111" i="21"/>
  <c r="AD110" i="21"/>
  <c r="AC110" i="21"/>
  <c r="AD109" i="21"/>
  <c r="AC109" i="21"/>
  <c r="AC108" i="21"/>
  <c r="AD108" i="21"/>
  <c r="O103" i="21"/>
  <c r="L103" i="21"/>
  <c r="I103" i="21"/>
  <c r="F103" i="21"/>
  <c r="C103" i="21"/>
  <c r="AJ99" i="21"/>
  <c r="AI99" i="21"/>
  <c r="AH99" i="21"/>
  <c r="AG99" i="21"/>
  <c r="AF99" i="21"/>
  <c r="AD99" i="21"/>
  <c r="AE99" i="21"/>
  <c r="AC99" i="21"/>
  <c r="N99" i="21"/>
  <c r="L99" i="21"/>
  <c r="K99" i="21"/>
  <c r="I99" i="21"/>
  <c r="H99" i="21"/>
  <c r="F99" i="21"/>
  <c r="E99" i="21"/>
  <c r="C99" i="21"/>
  <c r="AJ98" i="21"/>
  <c r="AI98" i="21"/>
  <c r="AH98" i="21"/>
  <c r="AG98" i="21"/>
  <c r="AF98" i="21"/>
  <c r="AE98" i="21"/>
  <c r="AD98" i="21"/>
  <c r="AC98" i="21"/>
  <c r="N98" i="21"/>
  <c r="L98" i="21"/>
  <c r="K98" i="21"/>
  <c r="I98" i="21"/>
  <c r="H98" i="21"/>
  <c r="F98" i="21"/>
  <c r="E98" i="21"/>
  <c r="C98" i="21"/>
  <c r="AJ97" i="21"/>
  <c r="AI97" i="21"/>
  <c r="AH97" i="21"/>
  <c r="AG97" i="21"/>
  <c r="AF97" i="21"/>
  <c r="AE97" i="21"/>
  <c r="AD97" i="21"/>
  <c r="AC97" i="21"/>
  <c r="N97" i="21"/>
  <c r="L97" i="21"/>
  <c r="K97" i="21"/>
  <c r="I97" i="21"/>
  <c r="H97" i="21"/>
  <c r="F97" i="21"/>
  <c r="E97" i="21"/>
  <c r="C97" i="21"/>
  <c r="AH96" i="21"/>
  <c r="AG96" i="21"/>
  <c r="AF96" i="21"/>
  <c r="AD96" i="21"/>
  <c r="AC96" i="21"/>
  <c r="AE96" i="21"/>
  <c r="X96" i="21"/>
  <c r="K96" i="21"/>
  <c r="I96" i="21"/>
  <c r="H96" i="21"/>
  <c r="F96" i="21"/>
  <c r="E96" i="21"/>
  <c r="C96" i="21"/>
  <c r="AH95" i="21"/>
  <c r="AG95" i="21"/>
  <c r="X95" i="21" s="1"/>
  <c r="AF95" i="21"/>
  <c r="AE95" i="21"/>
  <c r="AD95" i="21"/>
  <c r="AC95" i="21"/>
  <c r="K95" i="21"/>
  <c r="I95" i="21"/>
  <c r="H95" i="21"/>
  <c r="F95" i="21"/>
  <c r="E95" i="21"/>
  <c r="C95" i="21"/>
  <c r="AH94" i="21"/>
  <c r="AG94" i="21"/>
  <c r="AF94" i="21"/>
  <c r="AE94" i="21"/>
  <c r="AC94" i="21"/>
  <c r="V95" i="21" s="1"/>
  <c r="AD94" i="21"/>
  <c r="K94" i="21"/>
  <c r="I94" i="21"/>
  <c r="H94" i="21"/>
  <c r="F94" i="21"/>
  <c r="E94" i="21"/>
  <c r="C94" i="21"/>
  <c r="AF93" i="21"/>
  <c r="AE93" i="21"/>
  <c r="AD93" i="21"/>
  <c r="AC93" i="21"/>
  <c r="X93" i="21"/>
  <c r="H93" i="21"/>
  <c r="F93" i="21"/>
  <c r="E93" i="21"/>
  <c r="C93" i="21"/>
  <c r="AF92" i="21"/>
  <c r="AE92" i="21"/>
  <c r="AD92" i="21"/>
  <c r="AC92" i="21"/>
  <c r="H92" i="21"/>
  <c r="F92" i="21"/>
  <c r="E92" i="21"/>
  <c r="C92" i="21"/>
  <c r="AF91" i="21"/>
  <c r="AE91" i="21"/>
  <c r="AD91" i="21"/>
  <c r="AC91" i="21"/>
  <c r="H91" i="21"/>
  <c r="F91" i="21"/>
  <c r="E91" i="21"/>
  <c r="C91" i="21"/>
  <c r="AD90" i="21"/>
  <c r="AC90" i="21"/>
  <c r="X90" i="21" s="1"/>
  <c r="AK88" i="21" s="1"/>
  <c r="Y90" i="21"/>
  <c r="E90" i="21"/>
  <c r="C90" i="21"/>
  <c r="AD89" i="21"/>
  <c r="Y89" i="21" s="1"/>
  <c r="AC89" i="21"/>
  <c r="X89" i="21"/>
  <c r="E89" i="21"/>
  <c r="C89" i="21"/>
  <c r="AD88" i="21"/>
  <c r="Y88" i="21" s="1"/>
  <c r="AC88" i="21"/>
  <c r="V89" i="21" s="1"/>
  <c r="E88" i="21"/>
  <c r="C88" i="21"/>
  <c r="Y87" i="21"/>
  <c r="X87" i="21"/>
  <c r="Y86" i="21"/>
  <c r="X86" i="21"/>
  <c r="V86" i="21"/>
  <c r="U86" i="21"/>
  <c r="Y85" i="21"/>
  <c r="X85" i="21"/>
  <c r="O83" i="21"/>
  <c r="L83" i="21"/>
  <c r="I83" i="21"/>
  <c r="F83" i="21"/>
  <c r="C83" i="21"/>
  <c r="AJ79" i="21"/>
  <c r="AI79" i="21"/>
  <c r="AH79" i="21"/>
  <c r="AG79" i="21"/>
  <c r="AF79" i="21"/>
  <c r="AE79" i="21"/>
  <c r="AD79" i="21"/>
  <c r="AC79" i="21"/>
  <c r="Y79" i="21"/>
  <c r="N79" i="21"/>
  <c r="L79" i="21"/>
  <c r="K79" i="21"/>
  <c r="I79" i="21"/>
  <c r="H79" i="21"/>
  <c r="F79" i="21"/>
  <c r="E79" i="21"/>
  <c r="C79" i="21"/>
  <c r="AJ78" i="21"/>
  <c r="AI78" i="21"/>
  <c r="AH78" i="21"/>
  <c r="AG78" i="21"/>
  <c r="AF78" i="21"/>
  <c r="AE78" i="21"/>
  <c r="AC78" i="21"/>
  <c r="X78" i="21" s="1"/>
  <c r="AD78" i="21"/>
  <c r="N78" i="21"/>
  <c r="L78" i="21"/>
  <c r="K78" i="21"/>
  <c r="I78" i="21"/>
  <c r="H78" i="21"/>
  <c r="F78" i="21"/>
  <c r="E78" i="21"/>
  <c r="C78" i="21"/>
  <c r="AJ77" i="21"/>
  <c r="AI77" i="21"/>
  <c r="AH77" i="21"/>
  <c r="AG77" i="21"/>
  <c r="AF77" i="21"/>
  <c r="AE77" i="21"/>
  <c r="AD77" i="21"/>
  <c r="Y77" i="21" s="1"/>
  <c r="AC77" i="21"/>
  <c r="N77" i="21"/>
  <c r="L77" i="21"/>
  <c r="K77" i="21"/>
  <c r="I77" i="21"/>
  <c r="H77" i="21"/>
  <c r="F77" i="21"/>
  <c r="E77" i="21"/>
  <c r="C77" i="21"/>
  <c r="AH76" i="21"/>
  <c r="AG76" i="21"/>
  <c r="AF76" i="21"/>
  <c r="AE76" i="21"/>
  <c r="AD76" i="21"/>
  <c r="AC76" i="21"/>
  <c r="AH75" i="21"/>
  <c r="AG75" i="21"/>
  <c r="AF75" i="21"/>
  <c r="AE75" i="21"/>
  <c r="AC75" i="21"/>
  <c r="AD75" i="21"/>
  <c r="AC74" i="21"/>
  <c r="AD74" i="21"/>
  <c r="AE74" i="21"/>
  <c r="AF74" i="21"/>
  <c r="AG74" i="21"/>
  <c r="AH74" i="21"/>
  <c r="AF73" i="21"/>
  <c r="AE73" i="21"/>
  <c r="AD73" i="21"/>
  <c r="AC73" i="21"/>
  <c r="AF72" i="21"/>
  <c r="AE72" i="21"/>
  <c r="AC72" i="21"/>
  <c r="AD72" i="21"/>
  <c r="AC71" i="21"/>
  <c r="AD71" i="21"/>
  <c r="AE71" i="21"/>
  <c r="AF71" i="21"/>
  <c r="AD70" i="21"/>
  <c r="AC70" i="21"/>
  <c r="AC68" i="21"/>
  <c r="AD68" i="21"/>
  <c r="AC69" i="21"/>
  <c r="AD69" i="21"/>
  <c r="AK68" i="21"/>
  <c r="O63" i="21"/>
  <c r="L63" i="21"/>
  <c r="I63" i="21"/>
  <c r="F63" i="21"/>
  <c r="C63" i="21"/>
  <c r="AJ59" i="21"/>
  <c r="AI59" i="21"/>
  <c r="AH59" i="21"/>
  <c r="AG59" i="21"/>
  <c r="AF59" i="21"/>
  <c r="AE59" i="21"/>
  <c r="AD59" i="21"/>
  <c r="AC59" i="21"/>
  <c r="N59" i="21"/>
  <c r="L59" i="21"/>
  <c r="K59" i="21"/>
  <c r="I59" i="21"/>
  <c r="H59" i="21"/>
  <c r="F59" i="21"/>
  <c r="E59" i="21"/>
  <c r="C59" i="21"/>
  <c r="AJ58" i="21"/>
  <c r="AI58" i="21"/>
  <c r="AH58" i="21"/>
  <c r="AG58" i="21"/>
  <c r="AF58" i="21"/>
  <c r="AE58" i="21"/>
  <c r="AD58" i="21"/>
  <c r="AC58" i="21"/>
  <c r="N58" i="21"/>
  <c r="L58" i="21"/>
  <c r="K58" i="21"/>
  <c r="I58" i="21"/>
  <c r="H58" i="21"/>
  <c r="F58" i="21"/>
  <c r="E58" i="21"/>
  <c r="C58" i="21"/>
  <c r="AJ57" i="21"/>
  <c r="AI57" i="21"/>
  <c r="AH57" i="21"/>
  <c r="AG57" i="21"/>
  <c r="AF57" i="21"/>
  <c r="AD57" i="21"/>
  <c r="AE57" i="21"/>
  <c r="AC57" i="21"/>
  <c r="N57" i="21"/>
  <c r="L57" i="21"/>
  <c r="K57" i="21"/>
  <c r="I57" i="21"/>
  <c r="H57" i="21"/>
  <c r="F57" i="21"/>
  <c r="E57" i="21"/>
  <c r="C57" i="21"/>
  <c r="AH56" i="21"/>
  <c r="AG56" i="21"/>
  <c r="AF56" i="21"/>
  <c r="Y56" i="21" s="1"/>
  <c r="AE56" i="21"/>
  <c r="AD56" i="21"/>
  <c r="AC56" i="21"/>
  <c r="K56" i="21"/>
  <c r="I56" i="21"/>
  <c r="H56" i="21"/>
  <c r="F56" i="21"/>
  <c r="E56" i="21"/>
  <c r="C56" i="21"/>
  <c r="AH55" i="21"/>
  <c r="AG55" i="21"/>
  <c r="AF55" i="21"/>
  <c r="AE55" i="21"/>
  <c r="AC55" i="21"/>
  <c r="X55" i="21"/>
  <c r="AD55" i="21"/>
  <c r="K55" i="21"/>
  <c r="I55" i="21"/>
  <c r="H55" i="21"/>
  <c r="F55" i="21"/>
  <c r="E55" i="21"/>
  <c r="C55" i="21"/>
  <c r="AH54" i="21"/>
  <c r="AG54" i="21"/>
  <c r="AF54" i="21"/>
  <c r="AE54" i="21"/>
  <c r="AD54" i="21"/>
  <c r="AC54" i="21"/>
  <c r="K54" i="21"/>
  <c r="I54" i="21"/>
  <c r="H54" i="21"/>
  <c r="F54" i="21"/>
  <c r="E54" i="21"/>
  <c r="C54" i="21"/>
  <c r="AF53" i="21"/>
  <c r="AE53" i="21"/>
  <c r="AD53" i="21"/>
  <c r="AC53" i="21"/>
  <c r="H53" i="21"/>
  <c r="F53" i="21"/>
  <c r="E53" i="21"/>
  <c r="C53" i="21"/>
  <c r="AF52" i="21"/>
  <c r="AE52" i="21"/>
  <c r="AD52" i="21"/>
  <c r="Y52" i="21"/>
  <c r="AC52" i="21"/>
  <c r="H52" i="21"/>
  <c r="F52" i="21"/>
  <c r="E52" i="21"/>
  <c r="C52" i="21"/>
  <c r="AF51" i="21"/>
  <c r="AE51" i="21"/>
  <c r="AD51" i="21"/>
  <c r="AC51" i="21"/>
  <c r="H51" i="21"/>
  <c r="F51" i="21"/>
  <c r="E51" i="21"/>
  <c r="C51" i="21"/>
  <c r="AD50" i="21"/>
  <c r="Y50" i="21" s="1"/>
  <c r="AC50" i="21"/>
  <c r="X50" i="21"/>
  <c r="E50" i="21"/>
  <c r="C50" i="21"/>
  <c r="AD49" i="21"/>
  <c r="Y49" i="21" s="1"/>
  <c r="AC49" i="21"/>
  <c r="X49" i="21" s="1"/>
  <c r="E49" i="21"/>
  <c r="C49" i="21"/>
  <c r="AD48" i="21"/>
  <c r="Y48" i="21" s="1"/>
  <c r="AC48" i="21"/>
  <c r="X48" i="21"/>
  <c r="E48" i="21"/>
  <c r="C48" i="21"/>
  <c r="Y47" i="21"/>
  <c r="X47" i="21"/>
  <c r="AK45" i="21" s="1"/>
  <c r="Y46" i="21"/>
  <c r="X46" i="21"/>
  <c r="V46" i="21"/>
  <c r="U46" i="21"/>
  <c r="Y45" i="21"/>
  <c r="X45" i="21"/>
  <c r="O43" i="21"/>
  <c r="L43" i="21"/>
  <c r="I43" i="21"/>
  <c r="F43" i="21"/>
  <c r="C43" i="21"/>
  <c r="AJ39" i="21"/>
  <c r="AI39" i="21"/>
  <c r="AH39" i="21"/>
  <c r="AG39" i="21"/>
  <c r="AF39" i="21"/>
  <c r="AE39" i="21"/>
  <c r="AD39" i="21"/>
  <c r="Y39" i="21" s="1"/>
  <c r="AC39" i="21"/>
  <c r="N39" i="21"/>
  <c r="L39" i="21"/>
  <c r="K39" i="21"/>
  <c r="I39" i="21"/>
  <c r="H39" i="21"/>
  <c r="F39" i="21"/>
  <c r="E39" i="21"/>
  <c r="C39" i="21"/>
  <c r="AJ38" i="21"/>
  <c r="AI38" i="21"/>
  <c r="AH38" i="21"/>
  <c r="AG38" i="21"/>
  <c r="AF38" i="21"/>
  <c r="AE38" i="21"/>
  <c r="AD38" i="21"/>
  <c r="Y38" i="21" s="1"/>
  <c r="AC38" i="21"/>
  <c r="X38" i="21" s="1"/>
  <c r="N38" i="21"/>
  <c r="L38" i="21"/>
  <c r="K38" i="21"/>
  <c r="I38" i="21"/>
  <c r="H38" i="21"/>
  <c r="F38" i="21"/>
  <c r="E38" i="21"/>
  <c r="C38" i="21"/>
  <c r="AJ37" i="21"/>
  <c r="AI37" i="21"/>
  <c r="AH37" i="21"/>
  <c r="AG37" i="21"/>
  <c r="AF37" i="21"/>
  <c r="V38" i="21" s="1"/>
  <c r="AE37" i="21"/>
  <c r="AC37" i="21"/>
  <c r="AD37" i="21"/>
  <c r="N37" i="21"/>
  <c r="L37" i="21"/>
  <c r="K37" i="21"/>
  <c r="I37" i="21"/>
  <c r="H37" i="21"/>
  <c r="F37" i="21"/>
  <c r="E37" i="21"/>
  <c r="C37" i="21"/>
  <c r="AH36" i="21"/>
  <c r="AG36" i="21"/>
  <c r="AF36" i="21"/>
  <c r="AD36" i="21"/>
  <c r="AE36" i="21"/>
  <c r="AC36" i="21"/>
  <c r="AH35" i="21"/>
  <c r="AG35" i="21"/>
  <c r="AF35" i="21"/>
  <c r="AE35" i="21"/>
  <c r="AD35" i="21"/>
  <c r="AC35" i="21"/>
  <c r="AH34" i="21"/>
  <c r="AG34" i="21"/>
  <c r="AF34" i="21"/>
  <c r="AE34" i="21"/>
  <c r="AC34" i="21"/>
  <c r="AD34" i="21"/>
  <c r="AF33" i="21"/>
  <c r="AE33" i="21"/>
  <c r="AD33" i="21"/>
  <c r="AC33" i="21"/>
  <c r="AF32" i="21"/>
  <c r="AE32" i="21"/>
  <c r="AD32" i="21"/>
  <c r="AC32" i="21"/>
  <c r="AF31" i="21"/>
  <c r="AE31" i="21"/>
  <c r="AC31" i="21"/>
  <c r="AD31" i="21"/>
  <c r="AD30" i="21"/>
  <c r="AC30" i="21"/>
  <c r="AD29" i="21"/>
  <c r="AC29" i="21"/>
  <c r="AC28" i="21"/>
  <c r="AD28" i="21"/>
  <c r="AK25" i="21"/>
  <c r="O23" i="21"/>
  <c r="L23" i="21"/>
  <c r="I23" i="21"/>
  <c r="F23" i="21"/>
  <c r="C23" i="21"/>
  <c r="AJ19" i="21"/>
  <c r="AI19" i="21"/>
  <c r="AH19" i="21"/>
  <c r="AG19" i="21"/>
  <c r="AF19" i="21"/>
  <c r="AE19" i="21"/>
  <c r="AD19" i="21"/>
  <c r="AC19" i="21"/>
  <c r="N19" i="21"/>
  <c r="L19" i="21"/>
  <c r="K19" i="21"/>
  <c r="I19" i="21"/>
  <c r="H19" i="21"/>
  <c r="F19" i="21"/>
  <c r="E19" i="21"/>
  <c r="C19" i="21"/>
  <c r="AJ18" i="21"/>
  <c r="AI18" i="21"/>
  <c r="AH18" i="21"/>
  <c r="AG18" i="21"/>
  <c r="AF18" i="21"/>
  <c r="AE18" i="21"/>
  <c r="X18" i="21" s="1"/>
  <c r="AD18" i="21"/>
  <c r="AC18" i="21"/>
  <c r="N18" i="21"/>
  <c r="L18" i="21"/>
  <c r="K18" i="21"/>
  <c r="I18" i="21"/>
  <c r="H18" i="21"/>
  <c r="F18" i="21"/>
  <c r="E18" i="21"/>
  <c r="C18" i="21"/>
  <c r="AJ17" i="21"/>
  <c r="AI17" i="21"/>
  <c r="AH17" i="21"/>
  <c r="AG17" i="21"/>
  <c r="AF17" i="21"/>
  <c r="AE17" i="21"/>
  <c r="AD17" i="21"/>
  <c r="AC17" i="21"/>
  <c r="N17" i="21"/>
  <c r="L17" i="21"/>
  <c r="K17" i="21"/>
  <c r="I17" i="21"/>
  <c r="H17" i="21"/>
  <c r="F17" i="21"/>
  <c r="E17" i="21"/>
  <c r="C17" i="21"/>
  <c r="AH16" i="21"/>
  <c r="AG16" i="21"/>
  <c r="AF16" i="21"/>
  <c r="AE16" i="21"/>
  <c r="AD16" i="21"/>
  <c r="AC16" i="21"/>
  <c r="K16" i="21"/>
  <c r="I16" i="21"/>
  <c r="H16" i="21"/>
  <c r="F16" i="21"/>
  <c r="E16" i="21"/>
  <c r="C16" i="21"/>
  <c r="AH15" i="21"/>
  <c r="AG15" i="21"/>
  <c r="AF15" i="21"/>
  <c r="AE15" i="21"/>
  <c r="AC15" i="21"/>
  <c r="AD15" i="21"/>
  <c r="K15" i="21"/>
  <c r="I15" i="21"/>
  <c r="H15" i="21"/>
  <c r="F15" i="21"/>
  <c r="E15" i="21"/>
  <c r="C15" i="21"/>
  <c r="AH14" i="21"/>
  <c r="AG14" i="21"/>
  <c r="AF14" i="21"/>
  <c r="Y14" i="21" s="1"/>
  <c r="AE14" i="21"/>
  <c r="AD14" i="21"/>
  <c r="AC14" i="21"/>
  <c r="K14" i="21"/>
  <c r="I14" i="21"/>
  <c r="H14" i="21"/>
  <c r="F14" i="21"/>
  <c r="E14" i="21"/>
  <c r="C14" i="21"/>
  <c r="AF13" i="21"/>
  <c r="AE13" i="21"/>
  <c r="AD13" i="21"/>
  <c r="AC13" i="21"/>
  <c r="H13" i="21"/>
  <c r="F13" i="21"/>
  <c r="E13" i="21"/>
  <c r="C13" i="21"/>
  <c r="AF12" i="21"/>
  <c r="AE12" i="21"/>
  <c r="AD12" i="21"/>
  <c r="Y12" i="21"/>
  <c r="AC12" i="21"/>
  <c r="H12" i="21"/>
  <c r="F12" i="21"/>
  <c r="E12" i="21"/>
  <c r="C12" i="21"/>
  <c r="AF11" i="21"/>
  <c r="AE11" i="21"/>
  <c r="AD11" i="21"/>
  <c r="AC11" i="21"/>
  <c r="H11" i="21"/>
  <c r="F11" i="21"/>
  <c r="E11" i="21"/>
  <c r="C11" i="21"/>
  <c r="AD10" i="21"/>
  <c r="Y10" i="21" s="1"/>
  <c r="AK8" i="21" s="1"/>
  <c r="AC10" i="21"/>
  <c r="X10" i="21" s="1"/>
  <c r="E10" i="21"/>
  <c r="C10" i="21"/>
  <c r="AD9" i="21"/>
  <c r="Y9" i="21" s="1"/>
  <c r="AC9" i="21"/>
  <c r="X9" i="21"/>
  <c r="E9" i="21"/>
  <c r="C9" i="21"/>
  <c r="AD8" i="21"/>
  <c r="AC8" i="21"/>
  <c r="E8" i="21"/>
  <c r="C8" i="21"/>
  <c r="Y7" i="21"/>
  <c r="X7" i="21"/>
  <c r="Y6" i="21"/>
  <c r="X6" i="21"/>
  <c r="V6" i="21"/>
  <c r="U6" i="21"/>
  <c r="Y5" i="21"/>
  <c r="X5" i="21"/>
  <c r="O3" i="21"/>
  <c r="L3" i="21"/>
  <c r="I3" i="21"/>
  <c r="F3" i="21"/>
  <c r="C3" i="21"/>
  <c r="P1002" i="20"/>
  <c r="O1002" i="20"/>
  <c r="P1001" i="20"/>
  <c r="O1001" i="20"/>
  <c r="P999" i="20"/>
  <c r="O999" i="20"/>
  <c r="P998" i="20"/>
  <c r="L995" i="20" s="1"/>
  <c r="O998" i="20"/>
  <c r="P996" i="20"/>
  <c r="O996" i="20"/>
  <c r="P995" i="20"/>
  <c r="L994" i="20" s="1"/>
  <c r="O995" i="20"/>
  <c r="K994" i="20" s="1"/>
  <c r="P991" i="20"/>
  <c r="O991" i="20"/>
  <c r="P990" i="20"/>
  <c r="O990" i="20"/>
  <c r="P989" i="20" s="1"/>
  <c r="P988" i="20"/>
  <c r="O988" i="20"/>
  <c r="P985" i="20"/>
  <c r="L988" i="20"/>
  <c r="O985" i="20"/>
  <c r="K988" i="20"/>
  <c r="P987" i="20"/>
  <c r="L984" i="20" s="1"/>
  <c r="O987" i="20"/>
  <c r="P986" i="20" s="1"/>
  <c r="P984" i="20"/>
  <c r="L987" i="20"/>
  <c r="O984" i="20"/>
  <c r="K983" i="20" s="1"/>
  <c r="O986" i="20"/>
  <c r="P983" i="20"/>
  <c r="O983" i="20"/>
  <c r="L985" i="20"/>
  <c r="L983" i="20"/>
  <c r="P980" i="20"/>
  <c r="L977" i="20" s="1"/>
  <c r="O980" i="20"/>
  <c r="P979" i="20"/>
  <c r="O979" i="20"/>
  <c r="P977" i="20"/>
  <c r="P974" i="20"/>
  <c r="O977" i="20"/>
  <c r="O974" i="20"/>
  <c r="K977" i="20" s="1"/>
  <c r="P976" i="20"/>
  <c r="L973" i="20" s="1"/>
  <c r="O976" i="20"/>
  <c r="O975" i="20" s="1"/>
  <c r="P973" i="20"/>
  <c r="L972" i="20" s="1"/>
  <c r="O973" i="20"/>
  <c r="P969" i="20"/>
  <c r="O969" i="20"/>
  <c r="K966" i="20" s="1"/>
  <c r="P968" i="20"/>
  <c r="O968" i="20"/>
  <c r="P967" i="20" s="1"/>
  <c r="P966" i="20"/>
  <c r="O966" i="20"/>
  <c r="P963" i="20"/>
  <c r="L966" i="20" s="1"/>
  <c r="O963" i="20"/>
  <c r="P965" i="20"/>
  <c r="O965" i="20"/>
  <c r="P962" i="20"/>
  <c r="L961" i="20" s="1"/>
  <c r="L965" i="20"/>
  <c r="O962" i="20"/>
  <c r="P964" i="20"/>
  <c r="O964" i="20"/>
  <c r="L963" i="20"/>
  <c r="L962" i="20"/>
  <c r="K962" i="20"/>
  <c r="P958" i="20"/>
  <c r="O958" i="20"/>
  <c r="P957" i="20"/>
  <c r="O957" i="20"/>
  <c r="P955" i="20"/>
  <c r="O955" i="20"/>
  <c r="P954" i="20"/>
  <c r="L951" i="20"/>
  <c r="O954" i="20"/>
  <c r="P952" i="20"/>
  <c r="O952" i="20"/>
  <c r="P951" i="20"/>
  <c r="L950" i="20" s="1"/>
  <c r="O951" i="20"/>
  <c r="K950" i="20" s="1"/>
  <c r="P947" i="20"/>
  <c r="O947" i="20"/>
  <c r="P946" i="20"/>
  <c r="O945" i="20" s="1"/>
  <c r="O946" i="20"/>
  <c r="P945" i="20"/>
  <c r="P944" i="20"/>
  <c r="L944" i="20" s="1"/>
  <c r="O944" i="20"/>
  <c r="P941" i="20"/>
  <c r="O941" i="20"/>
  <c r="P943" i="20"/>
  <c r="L940" i="20" s="1"/>
  <c r="O943" i="20"/>
  <c r="O942" i="20" s="1"/>
  <c r="P940" i="20"/>
  <c r="L939" i="20" s="1"/>
  <c r="L943" i="20"/>
  <c r="O940" i="20"/>
  <c r="K939" i="20" s="1"/>
  <c r="K943" i="20"/>
  <c r="P942" i="20"/>
  <c r="P939" i="20"/>
  <c r="L941" i="20"/>
  <c r="K941" i="20"/>
  <c r="K940" i="20"/>
  <c r="P936" i="20"/>
  <c r="L933" i="20" s="1"/>
  <c r="O936" i="20"/>
  <c r="P935" i="20"/>
  <c r="O935" i="20"/>
  <c r="P933" i="20"/>
  <c r="P930" i="20"/>
  <c r="O933" i="20"/>
  <c r="O930" i="20"/>
  <c r="K933" i="20"/>
  <c r="P932" i="20"/>
  <c r="P931" i="20" s="1"/>
  <c r="L929" i="20"/>
  <c r="O932" i="20"/>
  <c r="K929" i="20"/>
  <c r="O931" i="20"/>
  <c r="P929" i="20"/>
  <c r="L928" i="20" s="1"/>
  <c r="O929" i="20"/>
  <c r="P925" i="20"/>
  <c r="O925" i="20"/>
  <c r="P924" i="20"/>
  <c r="P923" i="20" s="1"/>
  <c r="O924" i="20"/>
  <c r="O923" i="20"/>
  <c r="P922" i="20"/>
  <c r="O922" i="20"/>
  <c r="K922" i="20" s="1"/>
  <c r="P919" i="20"/>
  <c r="O919" i="20"/>
  <c r="P921" i="20"/>
  <c r="O921" i="20"/>
  <c r="P918" i="20"/>
  <c r="L917" i="20" s="1"/>
  <c r="L921" i="20"/>
  <c r="O918" i="20"/>
  <c r="P917" i="20" s="1"/>
  <c r="P920" i="20"/>
  <c r="O917" i="20"/>
  <c r="L918" i="20"/>
  <c r="K917" i="20"/>
  <c r="P914" i="20"/>
  <c r="O914" i="20"/>
  <c r="P913" i="20"/>
  <c r="O913" i="20"/>
  <c r="P911" i="20"/>
  <c r="O911" i="20"/>
  <c r="P910" i="20"/>
  <c r="L907" i="20"/>
  <c r="O910" i="20"/>
  <c r="P908" i="20"/>
  <c r="O908" i="20"/>
  <c r="P907" i="20"/>
  <c r="L906" i="20"/>
  <c r="O907" i="20"/>
  <c r="K906" i="20" s="1"/>
  <c r="P903" i="20"/>
  <c r="O903" i="20"/>
  <c r="K900" i="20" s="1"/>
  <c r="P902" i="20"/>
  <c r="O902" i="20"/>
  <c r="K897" i="20" s="1"/>
  <c r="P901" i="20"/>
  <c r="P900" i="20"/>
  <c r="O900" i="20"/>
  <c r="P897" i="20"/>
  <c r="L900" i="20"/>
  <c r="O897" i="20"/>
  <c r="P899" i="20"/>
  <c r="O898" i="20" s="1"/>
  <c r="O899" i="20"/>
  <c r="P896" i="20"/>
  <c r="P895" i="20" s="1"/>
  <c r="O896" i="20"/>
  <c r="K899" i="20"/>
  <c r="O895" i="20"/>
  <c r="L897" i="20"/>
  <c r="K896" i="20"/>
  <c r="L895" i="20"/>
  <c r="K895" i="20"/>
  <c r="P892" i="20"/>
  <c r="L889" i="20" s="1"/>
  <c r="O892" i="20"/>
  <c r="P891" i="20"/>
  <c r="O891" i="20"/>
  <c r="P889" i="20"/>
  <c r="P886" i="20"/>
  <c r="O889" i="20"/>
  <c r="O886" i="20"/>
  <c r="P888" i="20"/>
  <c r="L885" i="20" s="1"/>
  <c r="O888" i="20"/>
  <c r="K885" i="20"/>
  <c r="P887" i="20"/>
  <c r="O887" i="20"/>
  <c r="P885" i="20"/>
  <c r="L884" i="20" s="1"/>
  <c r="O885" i="20"/>
  <c r="P881" i="20"/>
  <c r="O881" i="20"/>
  <c r="P880" i="20"/>
  <c r="L875" i="20" s="1"/>
  <c r="O880" i="20"/>
  <c r="O879" i="20" s="1"/>
  <c r="P879" i="20"/>
  <c r="P878" i="20"/>
  <c r="O878" i="20"/>
  <c r="P875" i="20"/>
  <c r="L878" i="20"/>
  <c r="O875" i="20"/>
  <c r="K878" i="20"/>
  <c r="P877" i="20"/>
  <c r="O876" i="20" s="1"/>
  <c r="O877" i="20"/>
  <c r="K874" i="20" s="1"/>
  <c r="P874" i="20"/>
  <c r="O874" i="20"/>
  <c r="O873" i="20" s="1"/>
  <c r="P873" i="20"/>
  <c r="L874" i="20"/>
  <c r="L873" i="20"/>
  <c r="K873" i="20"/>
  <c r="P870" i="20"/>
  <c r="O870" i="20"/>
  <c r="P869" i="20"/>
  <c r="O869" i="20"/>
  <c r="P867" i="20"/>
  <c r="O867" i="20"/>
  <c r="P866" i="20"/>
  <c r="L863" i="20"/>
  <c r="O866" i="20"/>
  <c r="P864" i="20"/>
  <c r="O864" i="20"/>
  <c r="P863" i="20"/>
  <c r="L862" i="20" s="1"/>
  <c r="O863" i="20"/>
  <c r="P859" i="20"/>
  <c r="O859" i="20"/>
  <c r="P858" i="20"/>
  <c r="L855" i="20" s="1"/>
  <c r="O858" i="20"/>
  <c r="P857" i="20"/>
  <c r="L854" i="20" s="1"/>
  <c r="G850" i="20" s="1"/>
  <c r="P856" i="20"/>
  <c r="O856" i="20"/>
  <c r="P853" i="20"/>
  <c r="L856" i="20"/>
  <c r="O853" i="20"/>
  <c r="K856" i="20"/>
  <c r="P855" i="20"/>
  <c r="O855" i="20"/>
  <c r="P852" i="20"/>
  <c r="L851" i="20" s="1"/>
  <c r="O852" i="20"/>
  <c r="O851" i="20" s="1"/>
  <c r="K855" i="20"/>
  <c r="P854" i="20"/>
  <c r="O854" i="20"/>
  <c r="P851" i="20"/>
  <c r="K853" i="20"/>
  <c r="L852" i="20"/>
  <c r="K852" i="20"/>
  <c r="K851" i="20"/>
  <c r="P848" i="20"/>
  <c r="L845" i="20" s="1"/>
  <c r="O848" i="20"/>
  <c r="P847" i="20"/>
  <c r="O847" i="20"/>
  <c r="P845" i="20"/>
  <c r="P842" i="20"/>
  <c r="O845" i="20"/>
  <c r="K845" i="20" s="1"/>
  <c r="O842" i="20"/>
  <c r="P844" i="20"/>
  <c r="L841" i="20"/>
  <c r="O844" i="20"/>
  <c r="K841" i="20"/>
  <c r="O843" i="20"/>
  <c r="P841" i="20"/>
  <c r="L840" i="20"/>
  <c r="O841" i="20"/>
  <c r="P837" i="20"/>
  <c r="O837" i="20"/>
  <c r="P836" i="20"/>
  <c r="O835" i="20" s="1"/>
  <c r="O836" i="20"/>
  <c r="P835" i="20"/>
  <c r="P834" i="20"/>
  <c r="L834" i="20" s="1"/>
  <c r="O834" i="20"/>
  <c r="P831" i="20"/>
  <c r="O831" i="20"/>
  <c r="P833" i="20"/>
  <c r="L830" i="20" s="1"/>
  <c r="O833" i="20"/>
  <c r="O832" i="20" s="1"/>
  <c r="P830" i="20"/>
  <c r="L829" i="20" s="1"/>
  <c r="L833" i="20"/>
  <c r="O830" i="20"/>
  <c r="K829" i="20" s="1"/>
  <c r="K833" i="20"/>
  <c r="P832" i="20"/>
  <c r="O829" i="20"/>
  <c r="L831" i="20"/>
  <c r="K831" i="20"/>
  <c r="P829" i="20"/>
  <c r="L832" i="20"/>
  <c r="G828" i="20" s="1"/>
  <c r="K830" i="20"/>
  <c r="P826" i="20"/>
  <c r="O826" i="20"/>
  <c r="P825" i="20"/>
  <c r="O825" i="20"/>
  <c r="P823" i="20"/>
  <c r="L823" i="20" s="1"/>
  <c r="P820" i="20"/>
  <c r="O823" i="20"/>
  <c r="P822" i="20"/>
  <c r="L819" i="20"/>
  <c r="O822" i="20"/>
  <c r="K819" i="20" s="1"/>
  <c r="P821" i="20"/>
  <c r="O820" i="20"/>
  <c r="P819" i="20"/>
  <c r="O819" i="20"/>
  <c r="K818" i="20"/>
  <c r="P815" i="20"/>
  <c r="O815" i="20"/>
  <c r="P814" i="20"/>
  <c r="O814" i="20"/>
  <c r="O811" i="20"/>
  <c r="K808" i="20" s="1"/>
  <c r="P811" i="20"/>
  <c r="L811" i="20" s="1"/>
  <c r="O810" i="20"/>
  <c r="O808" i="20"/>
  <c r="P808" i="20"/>
  <c r="O807" i="20"/>
  <c r="P812" i="20"/>
  <c r="L812" i="20" s="1"/>
  <c r="O812" i="20"/>
  <c r="P809" i="20"/>
  <c r="O809" i="20"/>
  <c r="P807" i="20"/>
  <c r="L809" i="20"/>
  <c r="L808" i="20"/>
  <c r="L807" i="20"/>
  <c r="K807" i="20"/>
  <c r="P804" i="20"/>
  <c r="L801" i="20" s="1"/>
  <c r="O804" i="20"/>
  <c r="P803" i="20"/>
  <c r="P802" i="20" s="1"/>
  <c r="O803" i="20"/>
  <c r="O800" i="20"/>
  <c r="K797" i="20" s="1"/>
  <c r="P800" i="20"/>
  <c r="O797" i="20"/>
  <c r="P797" i="20"/>
  <c r="P801" i="20"/>
  <c r="O801" i="20"/>
  <c r="K800" i="20"/>
  <c r="P798" i="20"/>
  <c r="O798" i="20"/>
  <c r="K798" i="20"/>
  <c r="K796" i="20"/>
  <c r="P793" i="20"/>
  <c r="O793" i="20"/>
  <c r="K790" i="20" s="1"/>
  <c r="P792" i="20"/>
  <c r="L787" i="20" s="1"/>
  <c r="O792" i="20"/>
  <c r="O791" i="20"/>
  <c r="O789" i="20"/>
  <c r="K786" i="20" s="1"/>
  <c r="P789" i="20"/>
  <c r="L789" i="20" s="1"/>
  <c r="O788" i="20"/>
  <c r="O786" i="20"/>
  <c r="O785" i="20" s="1"/>
  <c r="P786" i="20"/>
  <c r="L785" i="20" s="1"/>
  <c r="P791" i="20"/>
  <c r="P790" i="20"/>
  <c r="O790" i="20"/>
  <c r="O787" i="20"/>
  <c r="P787" i="20"/>
  <c r="L790" i="20"/>
  <c r="L786" i="20"/>
  <c r="P782" i="20"/>
  <c r="O782" i="20"/>
  <c r="P781" i="20"/>
  <c r="O781" i="20"/>
  <c r="K776" i="20" s="1"/>
  <c r="P779" i="20"/>
  <c r="O779" i="20"/>
  <c r="O776" i="20"/>
  <c r="K779" i="20"/>
  <c r="P778" i="20"/>
  <c r="O778" i="20"/>
  <c r="P777" i="20" s="1"/>
  <c r="O775" i="20"/>
  <c r="K778" i="20"/>
  <c r="P776" i="20"/>
  <c r="P775" i="20"/>
  <c r="P774" i="20" s="1"/>
  <c r="L777" i="20" s="1"/>
  <c r="K775" i="20"/>
  <c r="K774" i="20"/>
  <c r="P771" i="20"/>
  <c r="O771" i="20"/>
  <c r="P770" i="20"/>
  <c r="O770" i="20"/>
  <c r="O769" i="20"/>
  <c r="K766" i="20" s="1"/>
  <c r="O767" i="20"/>
  <c r="O766" i="20" s="1"/>
  <c r="P767" i="20"/>
  <c r="L764" i="20" s="1"/>
  <c r="O764" i="20"/>
  <c r="P764" i="20"/>
  <c r="O763" i="20"/>
  <c r="P769" i="20"/>
  <c r="P768" i="20"/>
  <c r="O768" i="20"/>
  <c r="K768" i="20" s="1"/>
  <c r="O765" i="20"/>
  <c r="P765" i="20"/>
  <c r="L768" i="20"/>
  <c r="L765" i="20"/>
  <c r="K763" i="20"/>
  <c r="L763" i="20"/>
  <c r="P760" i="20"/>
  <c r="O760" i="20"/>
  <c r="P759" i="20"/>
  <c r="P758" i="20" s="1"/>
  <c r="O759" i="20"/>
  <c r="P757" i="20"/>
  <c r="L757" i="20" s="1"/>
  <c r="P754" i="20"/>
  <c r="O757" i="20"/>
  <c r="O754" i="20"/>
  <c r="K757" i="20"/>
  <c r="P756" i="20"/>
  <c r="O756" i="20"/>
  <c r="O753" i="20"/>
  <c r="K752" i="20" s="1"/>
  <c r="K754" i="20"/>
  <c r="P753" i="20"/>
  <c r="K753" i="20"/>
  <c r="P749" i="20"/>
  <c r="L746" i="20" s="1"/>
  <c r="O749" i="20"/>
  <c r="P748" i="20"/>
  <c r="L743" i="20" s="1"/>
  <c r="O748" i="20"/>
  <c r="P747" i="20"/>
  <c r="P746" i="20"/>
  <c r="O746" i="20"/>
  <c r="O743" i="20"/>
  <c r="K746" i="20"/>
  <c r="P743" i="20"/>
  <c r="P745" i="20"/>
  <c r="O745" i="20"/>
  <c r="P742" i="20"/>
  <c r="L745" i="20"/>
  <c r="O742" i="20"/>
  <c r="L742" i="20"/>
  <c r="L741" i="20"/>
  <c r="P738" i="20"/>
  <c r="O738" i="20"/>
  <c r="P737" i="20"/>
  <c r="O737" i="20"/>
  <c r="P735" i="20"/>
  <c r="O735" i="20"/>
  <c r="O732" i="20"/>
  <c r="P734" i="20"/>
  <c r="O734" i="20"/>
  <c r="O731" i="20"/>
  <c r="K730" i="20" s="1"/>
  <c r="P732" i="20"/>
  <c r="K732" i="20"/>
  <c r="P731" i="20"/>
  <c r="P730" i="20"/>
  <c r="P727" i="20"/>
  <c r="O727" i="20"/>
  <c r="P726" i="20"/>
  <c r="L723" i="20" s="1"/>
  <c r="O726" i="20"/>
  <c r="P724" i="20"/>
  <c r="O724" i="20"/>
  <c r="P721" i="20"/>
  <c r="L724" i="20" s="1"/>
  <c r="P723" i="20"/>
  <c r="O723" i="20"/>
  <c r="P720" i="20"/>
  <c r="O722" i="20"/>
  <c r="O721" i="20"/>
  <c r="O720" i="20"/>
  <c r="O719" i="20" s="1"/>
  <c r="L720" i="20"/>
  <c r="L719" i="20"/>
  <c r="P716" i="20"/>
  <c r="O716" i="20"/>
  <c r="O713" i="20"/>
  <c r="O710" i="20"/>
  <c r="P715" i="20"/>
  <c r="O715" i="20"/>
  <c r="O714" i="20"/>
  <c r="P713" i="20"/>
  <c r="P710" i="20"/>
  <c r="P712" i="20"/>
  <c r="O712" i="20"/>
  <c r="K709" i="20" s="1"/>
  <c r="O709" i="20"/>
  <c r="K708" i="20" s="1"/>
  <c r="K710" i="20"/>
  <c r="P709" i="20"/>
  <c r="P705" i="20"/>
  <c r="O705" i="20"/>
  <c r="P704" i="20"/>
  <c r="O704" i="20"/>
  <c r="P703" i="20"/>
  <c r="P702" i="20"/>
  <c r="O702" i="20"/>
  <c r="P699" i="20"/>
  <c r="L702" i="20"/>
  <c r="P701" i="20"/>
  <c r="O701" i="20"/>
  <c r="P698" i="20"/>
  <c r="L701" i="20"/>
  <c r="O699" i="20"/>
  <c r="L699" i="20"/>
  <c r="O698" i="20"/>
  <c r="L698" i="20"/>
  <c r="L697" i="20"/>
  <c r="P694" i="20"/>
  <c r="O694" i="20"/>
  <c r="P693" i="20"/>
  <c r="L690" i="20" s="1"/>
  <c r="O693" i="20"/>
  <c r="O690" i="20"/>
  <c r="P690" i="20"/>
  <c r="O687" i="20"/>
  <c r="K686" i="20" s="1"/>
  <c r="P687" i="20"/>
  <c r="P691" i="20"/>
  <c r="O691" i="20"/>
  <c r="O688" i="20"/>
  <c r="P688" i="20"/>
  <c r="K688" i="20"/>
  <c r="K687" i="20"/>
  <c r="P683" i="20"/>
  <c r="O683" i="20"/>
  <c r="P682" i="20"/>
  <c r="L677" i="20" s="1"/>
  <c r="O682" i="20"/>
  <c r="P680" i="20"/>
  <c r="O680" i="20"/>
  <c r="P677" i="20"/>
  <c r="P679" i="20"/>
  <c r="O679" i="20"/>
  <c r="P678" i="20" s="1"/>
  <c r="P676" i="20"/>
  <c r="O676" i="20"/>
  <c r="O675" i="20" s="1"/>
  <c r="O677" i="20"/>
  <c r="L675" i="20"/>
  <c r="P672" i="20"/>
  <c r="L669" i="20" s="1"/>
  <c r="O672" i="20"/>
  <c r="P671" i="20"/>
  <c r="O671" i="20"/>
  <c r="P669" i="20"/>
  <c r="P666" i="20"/>
  <c r="O669" i="20"/>
  <c r="K669" i="20" s="1"/>
  <c r="O666" i="20"/>
  <c r="P668" i="20"/>
  <c r="L665" i="20" s="1"/>
  <c r="O668" i="20"/>
  <c r="K665" i="20" s="1"/>
  <c r="P667" i="20"/>
  <c r="P665" i="20"/>
  <c r="L664" i="20" s="1"/>
  <c r="O665" i="20"/>
  <c r="P661" i="20"/>
  <c r="O661" i="20"/>
  <c r="P660" i="20"/>
  <c r="O660" i="20"/>
  <c r="P659" i="20" s="1"/>
  <c r="P658" i="20"/>
  <c r="O658" i="20"/>
  <c r="P655" i="20"/>
  <c r="L658" i="20"/>
  <c r="O655" i="20"/>
  <c r="K658" i="20"/>
  <c r="P657" i="20"/>
  <c r="O657" i="20"/>
  <c r="O656" i="20" s="1"/>
  <c r="O654" i="20"/>
  <c r="K653" i="20" s="1"/>
  <c r="P654" i="20"/>
  <c r="L657" i="20"/>
  <c r="P656" i="20"/>
  <c r="L655" i="20"/>
  <c r="L654" i="20"/>
  <c r="K654" i="20"/>
  <c r="L653" i="20"/>
  <c r="P650" i="20"/>
  <c r="L647" i="20" s="1"/>
  <c r="O650" i="20"/>
  <c r="P649" i="20"/>
  <c r="O649" i="20"/>
  <c r="P647" i="20"/>
  <c r="P644" i="20"/>
  <c r="O647" i="20"/>
  <c r="K647" i="20" s="1"/>
  <c r="O644" i="20"/>
  <c r="P646" i="20"/>
  <c r="L643" i="20" s="1"/>
  <c r="O646" i="20"/>
  <c r="O645" i="20" s="1"/>
  <c r="P645" i="20"/>
  <c r="P643" i="20"/>
  <c r="L642" i="20" s="1"/>
  <c r="O643" i="20"/>
  <c r="P639" i="20"/>
  <c r="L636" i="20" s="1"/>
  <c r="O639" i="20"/>
  <c r="P638" i="20"/>
  <c r="L633" i="20" s="1"/>
  <c r="O638" i="20"/>
  <c r="O637" i="20" s="1"/>
  <c r="P637" i="20"/>
  <c r="P636" i="20"/>
  <c r="O636" i="20"/>
  <c r="P633" i="20"/>
  <c r="O633" i="20"/>
  <c r="K636" i="20" s="1"/>
  <c r="P635" i="20"/>
  <c r="L632" i="20" s="1"/>
  <c r="O635" i="20"/>
  <c r="O632" i="20"/>
  <c r="K635" i="20" s="1"/>
  <c r="P632" i="20"/>
  <c r="O631" i="20"/>
  <c r="P634" i="20"/>
  <c r="K633" i="20"/>
  <c r="K632" i="20"/>
  <c r="L631" i="20"/>
  <c r="P628" i="20"/>
  <c r="L625" i="20" s="1"/>
  <c r="O628" i="20"/>
  <c r="P627" i="20"/>
  <c r="O627" i="20"/>
  <c r="P625" i="20"/>
  <c r="P622" i="20"/>
  <c r="O625" i="20"/>
  <c r="K625" i="20" s="1"/>
  <c r="O622" i="20"/>
  <c r="P624" i="20"/>
  <c r="L621" i="20" s="1"/>
  <c r="O624" i="20"/>
  <c r="K621" i="20" s="1"/>
  <c r="P621" i="20"/>
  <c r="L620" i="20" s="1"/>
  <c r="O621" i="20"/>
  <c r="P617" i="20"/>
  <c r="O617" i="20"/>
  <c r="K614" i="20" s="1"/>
  <c r="P616" i="20"/>
  <c r="O616" i="20"/>
  <c r="K611" i="20" s="1"/>
  <c r="O615" i="20"/>
  <c r="K612" i="20" s="1"/>
  <c r="P614" i="20"/>
  <c r="O614" i="20"/>
  <c r="P611" i="20"/>
  <c r="L614" i="20"/>
  <c r="O611" i="20"/>
  <c r="P613" i="20"/>
  <c r="O613" i="20"/>
  <c r="O612" i="20" s="1"/>
  <c r="O610" i="20"/>
  <c r="P609" i="20" s="1"/>
  <c r="P610" i="20"/>
  <c r="O609" i="20"/>
  <c r="L613" i="20"/>
  <c r="P612" i="20"/>
  <c r="L611" i="20"/>
  <c r="L610" i="20"/>
  <c r="L609" i="20"/>
  <c r="P606" i="20"/>
  <c r="O606" i="20"/>
  <c r="P605" i="20"/>
  <c r="O605" i="20"/>
  <c r="P603" i="20"/>
  <c r="P600" i="20"/>
  <c r="L603" i="20"/>
  <c r="O603" i="20"/>
  <c r="O600" i="20"/>
  <c r="K603" i="20" s="1"/>
  <c r="P602" i="20"/>
  <c r="L599" i="20" s="1"/>
  <c r="O602" i="20"/>
  <c r="O601" i="20" s="1"/>
  <c r="P601" i="20"/>
  <c r="P599" i="20"/>
  <c r="L598" i="20" s="1"/>
  <c r="O599" i="20"/>
  <c r="P595" i="20"/>
  <c r="O595" i="20"/>
  <c r="P594" i="20"/>
  <c r="O594" i="20"/>
  <c r="P593" i="20" s="1"/>
  <c r="P592" i="20"/>
  <c r="O592" i="20"/>
  <c r="P589" i="20"/>
  <c r="L592" i="20"/>
  <c r="O589" i="20"/>
  <c r="K592" i="20"/>
  <c r="P591" i="20"/>
  <c r="O591" i="20"/>
  <c r="K588" i="20" s="1"/>
  <c r="O588" i="20"/>
  <c r="P587" i="20" s="1"/>
  <c r="P588" i="20"/>
  <c r="L591" i="20"/>
  <c r="P590" i="20"/>
  <c r="L589" i="20"/>
  <c r="L588" i="20"/>
  <c r="L587" i="20"/>
  <c r="P584" i="20"/>
  <c r="L581" i="20" s="1"/>
  <c r="O584" i="20"/>
  <c r="P583" i="20"/>
  <c r="O583" i="20"/>
  <c r="P581" i="20"/>
  <c r="P578" i="20"/>
  <c r="O581" i="20"/>
  <c r="K581" i="20" s="1"/>
  <c r="O578" i="20"/>
  <c r="P580" i="20"/>
  <c r="L577" i="20" s="1"/>
  <c r="O580" i="20"/>
  <c r="K577" i="20" s="1"/>
  <c r="P577" i="20"/>
  <c r="L576" i="20" s="1"/>
  <c r="O577" i="20"/>
  <c r="P573" i="20"/>
  <c r="O573" i="20"/>
  <c r="K570" i="20" s="1"/>
  <c r="P572" i="20"/>
  <c r="O572" i="20"/>
  <c r="K567" i="20" s="1"/>
  <c r="O571" i="20"/>
  <c r="P570" i="20"/>
  <c r="O570" i="20"/>
  <c r="P567" i="20"/>
  <c r="L570" i="20"/>
  <c r="O567" i="20"/>
  <c r="P569" i="20"/>
  <c r="O569" i="20"/>
  <c r="K566" i="20" s="1"/>
  <c r="O566" i="20"/>
  <c r="P565" i="20" s="1"/>
  <c r="P566" i="20"/>
  <c r="O565" i="20"/>
  <c r="L569" i="20"/>
  <c r="P568" i="20"/>
  <c r="L567" i="20"/>
  <c r="L566" i="20"/>
  <c r="L565" i="20"/>
  <c r="P562" i="20"/>
  <c r="O562" i="20"/>
  <c r="P561" i="20"/>
  <c r="O561" i="20"/>
  <c r="P559" i="20"/>
  <c r="P556" i="20"/>
  <c r="L559" i="20"/>
  <c r="O559" i="20"/>
  <c r="O556" i="20"/>
  <c r="K559" i="20" s="1"/>
  <c r="P558" i="20"/>
  <c r="L555" i="20" s="1"/>
  <c r="O558" i="20"/>
  <c r="K555" i="20" s="1"/>
  <c r="P555" i="20"/>
  <c r="L554" i="20" s="1"/>
  <c r="O555" i="20"/>
  <c r="P551" i="20"/>
  <c r="O551" i="20"/>
  <c r="P550" i="20"/>
  <c r="O550" i="20"/>
  <c r="K545" i="20" s="1"/>
  <c r="P548" i="20"/>
  <c r="O548" i="20"/>
  <c r="K548" i="20" s="1"/>
  <c r="P545" i="20"/>
  <c r="L548" i="20"/>
  <c r="O545" i="20"/>
  <c r="P547" i="20"/>
  <c r="O547" i="20"/>
  <c r="K544" i="20" s="1"/>
  <c r="O544" i="20"/>
  <c r="O543" i="20" s="1"/>
  <c r="P544" i="20"/>
  <c r="L547" i="20"/>
  <c r="P546" i="20"/>
  <c r="L545" i="20"/>
  <c r="L544" i="20"/>
  <c r="L543" i="20"/>
  <c r="P540" i="20"/>
  <c r="L537" i="20" s="1"/>
  <c r="O540" i="20"/>
  <c r="P539" i="20"/>
  <c r="O539" i="20"/>
  <c r="P537" i="20"/>
  <c r="P534" i="20"/>
  <c r="O537" i="20"/>
  <c r="K537" i="20" s="1"/>
  <c r="O534" i="20"/>
  <c r="P536" i="20"/>
  <c r="L533" i="20" s="1"/>
  <c r="O536" i="20"/>
  <c r="K533" i="20" s="1"/>
  <c r="P533" i="20"/>
  <c r="L532" i="20" s="1"/>
  <c r="O533" i="20"/>
  <c r="P529" i="20"/>
  <c r="O529" i="20"/>
  <c r="K526" i="20" s="1"/>
  <c r="P528" i="20"/>
  <c r="O528" i="20"/>
  <c r="K523" i="20" s="1"/>
  <c r="O527" i="20"/>
  <c r="K524" i="20" s="1"/>
  <c r="P526" i="20"/>
  <c r="O526" i="20"/>
  <c r="P523" i="20"/>
  <c r="L526" i="20"/>
  <c r="O523" i="20"/>
  <c r="P525" i="20"/>
  <c r="O525" i="20"/>
  <c r="O524" i="20" s="1"/>
  <c r="O522" i="20"/>
  <c r="P521" i="20" s="1"/>
  <c r="P522" i="20"/>
  <c r="O521" i="20"/>
  <c r="L525" i="20"/>
  <c r="P524" i="20"/>
  <c r="L523" i="20"/>
  <c r="L522" i="20"/>
  <c r="L521" i="20"/>
  <c r="P518" i="20"/>
  <c r="L515" i="20" s="1"/>
  <c r="O518" i="20"/>
  <c r="P517" i="20"/>
  <c r="O516" i="20" s="1"/>
  <c r="O517" i="20"/>
  <c r="P515" i="20"/>
  <c r="P512" i="20"/>
  <c r="O515" i="20"/>
  <c r="O512" i="20"/>
  <c r="P514" i="20"/>
  <c r="O514" i="20"/>
  <c r="K511" i="20"/>
  <c r="P511" i="20"/>
  <c r="L510" i="20" s="1"/>
  <c r="O511" i="20"/>
  <c r="P507" i="20"/>
  <c r="O507" i="20"/>
  <c r="P506" i="20"/>
  <c r="L501" i="20" s="1"/>
  <c r="O506" i="20"/>
  <c r="P504" i="20"/>
  <c r="L504" i="20" s="1"/>
  <c r="O504" i="20"/>
  <c r="P501" i="20"/>
  <c r="O501" i="20"/>
  <c r="P503" i="20"/>
  <c r="O503" i="20"/>
  <c r="K500" i="20" s="1"/>
  <c r="O500" i="20"/>
  <c r="P500" i="20"/>
  <c r="L500" i="20"/>
  <c r="P496" i="20"/>
  <c r="O496" i="20"/>
  <c r="P495" i="20"/>
  <c r="O495" i="20"/>
  <c r="P493" i="20"/>
  <c r="P490" i="20"/>
  <c r="O493" i="20"/>
  <c r="O490" i="20"/>
  <c r="P492" i="20"/>
  <c r="L489" i="20" s="1"/>
  <c r="O492" i="20"/>
  <c r="K489" i="20" s="1"/>
  <c r="P489" i="20"/>
  <c r="L488" i="20" s="1"/>
  <c r="O489" i="20"/>
  <c r="P485" i="20"/>
  <c r="O485" i="20"/>
  <c r="P484" i="20"/>
  <c r="O484" i="20"/>
  <c r="O483" i="20" s="1"/>
  <c r="P482" i="20"/>
  <c r="O482" i="20"/>
  <c r="P479" i="20"/>
  <c r="L482" i="20" s="1"/>
  <c r="O479" i="20"/>
  <c r="P481" i="20"/>
  <c r="O481" i="20"/>
  <c r="O478" i="20"/>
  <c r="K477" i="20" s="1"/>
  <c r="P478" i="20"/>
  <c r="L477" i="20" s="1"/>
  <c r="L478" i="20"/>
  <c r="P474" i="20"/>
  <c r="O474" i="20"/>
  <c r="P473" i="20"/>
  <c r="O473" i="20"/>
  <c r="P471" i="20"/>
  <c r="P468" i="20"/>
  <c r="O471" i="20"/>
  <c r="O468" i="20"/>
  <c r="P470" i="20"/>
  <c r="L467" i="20" s="1"/>
  <c r="O470" i="20"/>
  <c r="P467" i="20"/>
  <c r="O467" i="20"/>
  <c r="P463" i="20"/>
  <c r="O463" i="20"/>
  <c r="P462" i="20"/>
  <c r="L457" i="20" s="1"/>
  <c r="O462" i="20"/>
  <c r="P460" i="20"/>
  <c r="O460" i="20"/>
  <c r="P457" i="20"/>
  <c r="O457" i="20"/>
  <c r="P459" i="20"/>
  <c r="O459" i="20"/>
  <c r="O456" i="20"/>
  <c r="K459" i="20" s="1"/>
  <c r="P456" i="20"/>
  <c r="K457" i="20"/>
  <c r="P452" i="20"/>
  <c r="O452" i="20"/>
  <c r="P451" i="20"/>
  <c r="O451" i="20"/>
  <c r="P449" i="20"/>
  <c r="P446" i="20"/>
  <c r="L449" i="20" s="1"/>
  <c r="O449" i="20"/>
  <c r="O446" i="20"/>
  <c r="P448" i="20"/>
  <c r="O448" i="20"/>
  <c r="K445" i="20" s="1"/>
  <c r="P445" i="20"/>
  <c r="L444" i="20" s="1"/>
  <c r="O445" i="20"/>
  <c r="P441" i="20"/>
  <c r="O441" i="20"/>
  <c r="P440" i="20"/>
  <c r="L435" i="20" s="1"/>
  <c r="O440" i="20"/>
  <c r="P438" i="20"/>
  <c r="O438" i="20"/>
  <c r="P435" i="20"/>
  <c r="O435" i="20"/>
  <c r="K438" i="20" s="1"/>
  <c r="P437" i="20"/>
  <c r="O437" i="20"/>
  <c r="O436" i="20" s="1"/>
  <c r="O434" i="20"/>
  <c r="P434" i="20"/>
  <c r="P430" i="20"/>
  <c r="O430" i="20"/>
  <c r="P429" i="20"/>
  <c r="L424" i="20" s="1"/>
  <c r="O429" i="20"/>
  <c r="P427" i="20"/>
  <c r="O427" i="20"/>
  <c r="P424" i="20"/>
  <c r="P426" i="20"/>
  <c r="P423" i="20"/>
  <c r="O426" i="20"/>
  <c r="K423" i="20" s="1"/>
  <c r="O424" i="20"/>
  <c r="L422" i="20"/>
  <c r="O423" i="20"/>
  <c r="P419" i="20"/>
  <c r="O419" i="20"/>
  <c r="O416" i="20"/>
  <c r="O413" i="20"/>
  <c r="K416" i="20" s="1"/>
  <c r="P418" i="20"/>
  <c r="O417" i="20" s="1"/>
  <c r="O418" i="20"/>
  <c r="K413" i="20" s="1"/>
  <c r="P416" i="20"/>
  <c r="P413" i="20"/>
  <c r="P415" i="20"/>
  <c r="O415" i="20"/>
  <c r="P414" i="20" s="1"/>
  <c r="O412" i="20"/>
  <c r="P412" i="20"/>
  <c r="K411" i="20"/>
  <c r="P408" i="20"/>
  <c r="O408" i="20"/>
  <c r="P407" i="20"/>
  <c r="O407" i="20"/>
  <c r="P405" i="20"/>
  <c r="O405" i="20"/>
  <c r="P402" i="20"/>
  <c r="P404" i="20"/>
  <c r="L401" i="20" s="1"/>
  <c r="O404" i="20"/>
  <c r="O402" i="20"/>
  <c r="P401" i="20"/>
  <c r="O401" i="20"/>
  <c r="P397" i="20"/>
  <c r="O397" i="20"/>
  <c r="P396" i="20"/>
  <c r="L391" i="20"/>
  <c r="O396" i="20"/>
  <c r="P394" i="20"/>
  <c r="O394" i="20"/>
  <c r="O391" i="20"/>
  <c r="P393" i="20"/>
  <c r="O393" i="20"/>
  <c r="O392" i="20" s="1"/>
  <c r="O390" i="20"/>
  <c r="P391" i="20"/>
  <c r="K391" i="20"/>
  <c r="P390" i="20"/>
  <c r="P386" i="20"/>
  <c r="O386" i="20"/>
  <c r="P385" i="20"/>
  <c r="O385" i="20"/>
  <c r="P383" i="20"/>
  <c r="P380" i="20"/>
  <c r="O383" i="20"/>
  <c r="O380" i="20"/>
  <c r="P382" i="20"/>
  <c r="L379" i="20"/>
  <c r="O382" i="20"/>
  <c r="O381" i="20" s="1"/>
  <c r="P379" i="20"/>
  <c r="L378" i="20" s="1"/>
  <c r="O379" i="20"/>
  <c r="K378" i="20"/>
  <c r="P375" i="20"/>
  <c r="O375" i="20"/>
  <c r="P374" i="20"/>
  <c r="O374" i="20"/>
  <c r="P372" i="20"/>
  <c r="O372" i="20"/>
  <c r="P369" i="20"/>
  <c r="O369" i="20"/>
  <c r="P371" i="20"/>
  <c r="O371" i="20"/>
  <c r="O370" i="20" s="1"/>
  <c r="O368" i="20"/>
  <c r="P368" i="20"/>
  <c r="L369" i="20"/>
  <c r="K368" i="20"/>
  <c r="P364" i="20"/>
  <c r="O364" i="20"/>
  <c r="P363" i="20"/>
  <c r="O363" i="20"/>
  <c r="P361" i="20"/>
  <c r="P358" i="20"/>
  <c r="O361" i="20"/>
  <c r="O358" i="20"/>
  <c r="P360" i="20"/>
  <c r="O360" i="20"/>
  <c r="K357" i="20" s="1"/>
  <c r="P357" i="20"/>
  <c r="L356" i="20" s="1"/>
  <c r="O357" i="20"/>
  <c r="K356" i="20" s="1"/>
  <c r="P353" i="20"/>
  <c r="O353" i="20"/>
  <c r="P352" i="20"/>
  <c r="O351" i="20" s="1"/>
  <c r="O352" i="20"/>
  <c r="P350" i="20"/>
  <c r="O350" i="20"/>
  <c r="P347" i="20"/>
  <c r="L350" i="20"/>
  <c r="O347" i="20"/>
  <c r="P349" i="20"/>
  <c r="O349" i="20"/>
  <c r="P348" i="20" s="1"/>
  <c r="O346" i="20"/>
  <c r="P346" i="20"/>
  <c r="L345" i="20" s="1"/>
  <c r="K347" i="20"/>
  <c r="P342" i="20"/>
  <c r="O342" i="20"/>
  <c r="P341" i="20"/>
  <c r="O341" i="20"/>
  <c r="P339" i="20"/>
  <c r="P336" i="20"/>
  <c r="O339" i="20"/>
  <c r="O336" i="20"/>
  <c r="P338" i="20"/>
  <c r="L335" i="20"/>
  <c r="O338" i="20"/>
  <c r="O337" i="20" s="1"/>
  <c r="P335" i="20"/>
  <c r="L334" i="20" s="1"/>
  <c r="O335" i="20"/>
  <c r="P331" i="20"/>
  <c r="O331" i="20"/>
  <c r="P330" i="20"/>
  <c r="L327" i="20" s="1"/>
  <c r="O330" i="20"/>
  <c r="P328" i="20"/>
  <c r="O328" i="20"/>
  <c r="K328" i="20" s="1"/>
  <c r="P325" i="20"/>
  <c r="O325" i="20"/>
  <c r="P327" i="20"/>
  <c r="O327" i="20"/>
  <c r="K324" i="20" s="1"/>
  <c r="O324" i="20"/>
  <c r="P324" i="20"/>
  <c r="L323" i="20"/>
  <c r="P320" i="20"/>
  <c r="O320" i="20"/>
  <c r="K317" i="20" s="1"/>
  <c r="P319" i="20"/>
  <c r="O319" i="20"/>
  <c r="P317" i="20"/>
  <c r="P314" i="20"/>
  <c r="L317" i="20" s="1"/>
  <c r="O317" i="20"/>
  <c r="O314" i="20"/>
  <c r="P316" i="20"/>
  <c r="O316" i="20"/>
  <c r="K313" i="20" s="1"/>
  <c r="P313" i="20"/>
  <c r="O313" i="20"/>
  <c r="K312" i="20" s="1"/>
  <c r="P309" i="20"/>
  <c r="O309" i="20"/>
  <c r="P308" i="20"/>
  <c r="O307" i="20" s="1"/>
  <c r="O308" i="20"/>
  <c r="P306" i="20"/>
  <c r="O306" i="20"/>
  <c r="P303" i="20"/>
  <c r="O303" i="20"/>
  <c r="P305" i="20"/>
  <c r="L302" i="20" s="1"/>
  <c r="O305" i="20"/>
  <c r="O302" i="20"/>
  <c r="O301" i="20" s="1"/>
  <c r="P302" i="20"/>
  <c r="P304" i="20"/>
  <c r="K303" i="20"/>
  <c r="L301" i="20"/>
  <c r="P298" i="20"/>
  <c r="O298" i="20"/>
  <c r="P297" i="20"/>
  <c r="O297" i="20"/>
  <c r="P295" i="20"/>
  <c r="P292" i="20"/>
  <c r="O295" i="20"/>
  <c r="K295" i="20" s="1"/>
  <c r="O292" i="20"/>
  <c r="P294" i="20"/>
  <c r="L291" i="20" s="1"/>
  <c r="O294" i="20"/>
  <c r="K294" i="20" s="1"/>
  <c r="P291" i="20"/>
  <c r="L290" i="20" s="1"/>
  <c r="O291" i="20"/>
  <c r="K290" i="20" s="1"/>
  <c r="P287" i="20"/>
  <c r="O287" i="20"/>
  <c r="P286" i="20"/>
  <c r="L281" i="20" s="1"/>
  <c r="O286" i="20"/>
  <c r="P284" i="20"/>
  <c r="O284" i="20"/>
  <c r="K284" i="20" s="1"/>
  <c r="P281" i="20"/>
  <c r="O281" i="20"/>
  <c r="P283" i="20"/>
  <c r="O283" i="20"/>
  <c r="O280" i="20"/>
  <c r="P280" i="20"/>
  <c r="L279" i="20" s="1"/>
  <c r="P276" i="20"/>
  <c r="O276" i="20"/>
  <c r="P275" i="20"/>
  <c r="O275" i="20"/>
  <c r="P273" i="20"/>
  <c r="P270" i="20"/>
  <c r="O273" i="20"/>
  <c r="O270" i="20"/>
  <c r="P272" i="20"/>
  <c r="L269" i="20" s="1"/>
  <c r="O272" i="20"/>
  <c r="P271" i="20" s="1"/>
  <c r="K269" i="20"/>
  <c r="P269" i="20"/>
  <c r="L268" i="20" s="1"/>
  <c r="O269" i="20"/>
  <c r="P265" i="20"/>
  <c r="L262" i="20" s="1"/>
  <c r="O265" i="20"/>
  <c r="P264" i="20"/>
  <c r="O264" i="20"/>
  <c r="K259" i="20" s="1"/>
  <c r="P262" i="20"/>
  <c r="O262" i="20"/>
  <c r="P259" i="20"/>
  <c r="O259" i="20"/>
  <c r="P261" i="20"/>
  <c r="L258" i="20" s="1"/>
  <c r="O261" i="20"/>
  <c r="O260" i="20" s="1"/>
  <c r="O258" i="20"/>
  <c r="P258" i="20"/>
  <c r="P260" i="20"/>
  <c r="L257" i="20"/>
  <c r="P254" i="20"/>
  <c r="O254" i="20"/>
  <c r="P253" i="20"/>
  <c r="O253" i="20"/>
  <c r="K248" i="20" s="1"/>
  <c r="P251" i="20"/>
  <c r="P248" i="20"/>
  <c r="O251" i="20"/>
  <c r="O248" i="20"/>
  <c r="P250" i="20"/>
  <c r="L247" i="20" s="1"/>
  <c r="O250" i="20"/>
  <c r="P247" i="20"/>
  <c r="L246" i="20" s="1"/>
  <c r="O247" i="20"/>
  <c r="K246" i="20"/>
  <c r="P243" i="20"/>
  <c r="O243" i="20"/>
  <c r="P242" i="20"/>
  <c r="O242" i="20"/>
  <c r="P240" i="20"/>
  <c r="O240" i="20"/>
  <c r="P237" i="20"/>
  <c r="O237" i="20"/>
  <c r="P239" i="20"/>
  <c r="O239" i="20"/>
  <c r="O236" i="20"/>
  <c r="P236" i="20"/>
  <c r="L239" i="20" s="1"/>
  <c r="L237" i="20"/>
  <c r="K236" i="20"/>
  <c r="P232" i="20"/>
  <c r="O232" i="20"/>
  <c r="P231" i="20"/>
  <c r="O231" i="20"/>
  <c r="P229" i="20"/>
  <c r="P226" i="20"/>
  <c r="O229" i="20"/>
  <c r="O226" i="20"/>
  <c r="P228" i="20"/>
  <c r="O228" i="20"/>
  <c r="K225" i="20" s="1"/>
  <c r="P227" i="20"/>
  <c r="P225" i="20"/>
  <c r="L224" i="20" s="1"/>
  <c r="O225" i="20"/>
  <c r="P221" i="20"/>
  <c r="O221" i="20"/>
  <c r="P220" i="20"/>
  <c r="O220" i="20"/>
  <c r="P218" i="20"/>
  <c r="O218" i="20"/>
  <c r="P215" i="20"/>
  <c r="O215" i="20"/>
  <c r="P217" i="20"/>
  <c r="L214" i="20" s="1"/>
  <c r="O217" i="20"/>
  <c r="O214" i="20"/>
  <c r="P214" i="20"/>
  <c r="O213" i="20" s="1"/>
  <c r="K215" i="20"/>
  <c r="P210" i="20"/>
  <c r="O210" i="20"/>
  <c r="P209" i="20"/>
  <c r="O209" i="20"/>
  <c r="P207" i="20"/>
  <c r="P204" i="20"/>
  <c r="O207" i="20"/>
  <c r="K207" i="20" s="1"/>
  <c r="O204" i="20"/>
  <c r="P206" i="20"/>
  <c r="O206" i="20"/>
  <c r="K203" i="20" s="1"/>
  <c r="P205" i="20"/>
  <c r="P203" i="20"/>
  <c r="L202" i="20" s="1"/>
  <c r="O203" i="20"/>
  <c r="P199" i="20"/>
  <c r="O199" i="20"/>
  <c r="P198" i="20"/>
  <c r="L193" i="20" s="1"/>
  <c r="O198" i="20"/>
  <c r="P196" i="20"/>
  <c r="O196" i="20"/>
  <c r="P193" i="20"/>
  <c r="O193" i="20"/>
  <c r="P195" i="20"/>
  <c r="O195" i="20"/>
  <c r="K192" i="20" s="1"/>
  <c r="O192" i="20"/>
  <c r="P192" i="20"/>
  <c r="L191" i="20"/>
  <c r="P188" i="20"/>
  <c r="O188" i="20"/>
  <c r="P187" i="20"/>
  <c r="O187" i="20"/>
  <c r="P185" i="20"/>
  <c r="P182" i="20"/>
  <c r="O185" i="20"/>
  <c r="O182" i="20"/>
  <c r="P184" i="20"/>
  <c r="L181" i="20"/>
  <c r="O184" i="20"/>
  <c r="K181" i="20" s="1"/>
  <c r="O183" i="20"/>
  <c r="P181" i="20"/>
  <c r="L180" i="20" s="1"/>
  <c r="O181" i="20"/>
  <c r="K180" i="20"/>
  <c r="P177" i="20"/>
  <c r="O177" i="20"/>
  <c r="P176" i="20"/>
  <c r="L171" i="20" s="1"/>
  <c r="O176" i="20"/>
  <c r="P174" i="20"/>
  <c r="O174" i="20"/>
  <c r="P171" i="20"/>
  <c r="O171" i="20"/>
  <c r="P173" i="20"/>
  <c r="L170" i="20" s="1"/>
  <c r="O173" i="20"/>
  <c r="O170" i="20"/>
  <c r="P169" i="20" s="1"/>
  <c r="P170" i="20"/>
  <c r="L173" i="20"/>
  <c r="L169" i="20"/>
  <c r="P166" i="20"/>
  <c r="O166" i="20"/>
  <c r="P165" i="20"/>
  <c r="O165" i="20"/>
  <c r="K160" i="20" s="1"/>
  <c r="P163" i="20"/>
  <c r="P160" i="20"/>
  <c r="O163" i="20"/>
  <c r="O160" i="20"/>
  <c r="P162" i="20"/>
  <c r="L159" i="20" s="1"/>
  <c r="O162" i="20"/>
  <c r="K159" i="20" s="1"/>
  <c r="P159" i="20"/>
  <c r="L158" i="20" s="1"/>
  <c r="O159" i="20"/>
  <c r="K158" i="20"/>
  <c r="P155" i="20"/>
  <c r="L152" i="20" s="1"/>
  <c r="O155" i="20"/>
  <c r="P154" i="20"/>
  <c r="L149" i="20" s="1"/>
  <c r="O154" i="20"/>
  <c r="P152" i="20"/>
  <c r="O152" i="20"/>
  <c r="P149" i="20"/>
  <c r="O149" i="20"/>
  <c r="P151" i="20"/>
  <c r="O151" i="20"/>
  <c r="O148" i="20"/>
  <c r="P148" i="20"/>
  <c r="L147" i="20"/>
  <c r="P144" i="20"/>
  <c r="O144" i="20"/>
  <c r="P143" i="20"/>
  <c r="O143" i="20"/>
  <c r="P141" i="20"/>
  <c r="P138" i="20"/>
  <c r="O141" i="20"/>
  <c r="O138" i="20"/>
  <c r="K141" i="20" s="1"/>
  <c r="P140" i="20"/>
  <c r="L137" i="20" s="1"/>
  <c r="O140" i="20"/>
  <c r="P137" i="20"/>
  <c r="P136" i="20" s="1"/>
  <c r="O137" i="20"/>
  <c r="K136" i="20" s="1"/>
  <c r="P133" i="20"/>
  <c r="O133" i="20"/>
  <c r="P132" i="20"/>
  <c r="O132" i="20"/>
  <c r="O131" i="20"/>
  <c r="P130" i="20"/>
  <c r="O130" i="20"/>
  <c r="P127" i="20"/>
  <c r="L130" i="20"/>
  <c r="O127" i="20"/>
  <c r="P129" i="20"/>
  <c r="L126" i="20" s="1"/>
  <c r="O129" i="20"/>
  <c r="O126" i="20"/>
  <c r="P126" i="20"/>
  <c r="L125" i="20" s="1"/>
  <c r="P128" i="20"/>
  <c r="L127" i="20"/>
  <c r="K127" i="20"/>
  <c r="P122" i="20"/>
  <c r="O122" i="20"/>
  <c r="P121" i="20"/>
  <c r="O121" i="20"/>
  <c r="P119" i="20"/>
  <c r="P116" i="20"/>
  <c r="O119" i="20"/>
  <c r="K119" i="20" s="1"/>
  <c r="O116" i="20"/>
  <c r="P118" i="20"/>
  <c r="L115" i="20" s="1"/>
  <c r="O118" i="20"/>
  <c r="P115" i="20"/>
  <c r="L114" i="20" s="1"/>
  <c r="O115" i="20"/>
  <c r="P111" i="20"/>
  <c r="O111" i="20"/>
  <c r="P110" i="20"/>
  <c r="O110" i="20"/>
  <c r="P108" i="20"/>
  <c r="P105" i="20"/>
  <c r="O108" i="20"/>
  <c r="O105" i="20"/>
  <c r="P107" i="20"/>
  <c r="L104" i="20" s="1"/>
  <c r="O107" i="20"/>
  <c r="O106" i="20"/>
  <c r="O104" i="20"/>
  <c r="K103" i="20" s="1"/>
  <c r="K105" i="20"/>
  <c r="P104" i="20"/>
  <c r="P103" i="20" s="1"/>
  <c r="K104" i="20"/>
  <c r="L103" i="20"/>
  <c r="P100" i="20"/>
  <c r="P97" i="20"/>
  <c r="P94" i="20"/>
  <c r="O100" i="20"/>
  <c r="P99" i="20"/>
  <c r="L94" i="20" s="1"/>
  <c r="O99" i="20"/>
  <c r="O97" i="20"/>
  <c r="P96" i="20"/>
  <c r="P93" i="20"/>
  <c r="O96" i="20"/>
  <c r="O94" i="20"/>
  <c r="O93" i="20"/>
  <c r="P92" i="20" s="1"/>
  <c r="L92" i="20"/>
  <c r="P89" i="20"/>
  <c r="O89" i="20"/>
  <c r="P88" i="20"/>
  <c r="L83" i="20"/>
  <c r="O88" i="20"/>
  <c r="P86" i="20"/>
  <c r="P83" i="20"/>
  <c r="L86" i="20" s="1"/>
  <c r="O86" i="20"/>
  <c r="O83" i="20"/>
  <c r="P85" i="20"/>
  <c r="O85" i="20"/>
  <c r="K82" i="20" s="1"/>
  <c r="O82" i="20"/>
  <c r="K81" i="20" s="1"/>
  <c r="P82" i="20"/>
  <c r="P78" i="20"/>
  <c r="O78" i="20"/>
  <c r="K75" i="20" s="1"/>
  <c r="P77" i="20"/>
  <c r="L72" i="20" s="1"/>
  <c r="O77" i="20"/>
  <c r="P75" i="20"/>
  <c r="O75" i="20"/>
  <c r="P72" i="20"/>
  <c r="P74" i="20"/>
  <c r="O74" i="20"/>
  <c r="P71" i="20"/>
  <c r="L70" i="20" s="1"/>
  <c r="O72" i="20"/>
  <c r="O71" i="20"/>
  <c r="K70" i="20" s="1"/>
  <c r="P67" i="20"/>
  <c r="O67" i="20"/>
  <c r="P66" i="20"/>
  <c r="O66" i="20"/>
  <c r="O63" i="20"/>
  <c r="O62" i="20" s="1"/>
  <c r="P63" i="20"/>
  <c r="O60" i="20"/>
  <c r="K59" i="20" s="1"/>
  <c r="P60" i="20"/>
  <c r="P64" i="20"/>
  <c r="O64" i="20"/>
  <c r="O61" i="20"/>
  <c r="P61" i="20"/>
  <c r="L61" i="20"/>
  <c r="L60" i="20"/>
  <c r="P56" i="20"/>
  <c r="P53" i="20"/>
  <c r="P50" i="20"/>
  <c r="O56" i="20"/>
  <c r="P55" i="20"/>
  <c r="O55" i="20"/>
  <c r="O53" i="20"/>
  <c r="O50" i="20"/>
  <c r="P52" i="20"/>
  <c r="O52" i="20"/>
  <c r="K49" i="20" s="1"/>
  <c r="P49" i="20"/>
  <c r="L48" i="20" s="1"/>
  <c r="O49" i="20"/>
  <c r="K48" i="20" s="1"/>
  <c r="P45" i="20"/>
  <c r="O45" i="20"/>
  <c r="P44" i="20"/>
  <c r="O44" i="20"/>
  <c r="P42" i="20"/>
  <c r="O42" i="20"/>
  <c r="P39" i="20"/>
  <c r="P41" i="20"/>
  <c r="L38" i="20" s="1"/>
  <c r="O41" i="20"/>
  <c r="O38" i="20"/>
  <c r="K37" i="20" s="1"/>
  <c r="P38" i="20"/>
  <c r="O39" i="20"/>
  <c r="L39" i="20"/>
  <c r="K39" i="20"/>
  <c r="P34" i="20"/>
  <c r="O34" i="20"/>
  <c r="P33" i="20"/>
  <c r="O33" i="20"/>
  <c r="O32" i="20"/>
  <c r="P31" i="20"/>
  <c r="P28" i="20"/>
  <c r="O31" i="20"/>
  <c r="O28" i="20"/>
  <c r="P30" i="20"/>
  <c r="O30" i="20"/>
  <c r="O27" i="20"/>
  <c r="K28" i="20"/>
  <c r="P27" i="20"/>
  <c r="K26" i="20"/>
  <c r="P23" i="20"/>
  <c r="O23" i="20"/>
  <c r="P22" i="20"/>
  <c r="L17" i="20" s="1"/>
  <c r="O22" i="20"/>
  <c r="P20" i="20"/>
  <c r="O20" i="20"/>
  <c r="O17" i="20"/>
  <c r="P17" i="20"/>
  <c r="P19" i="20"/>
  <c r="O19" i="20"/>
  <c r="K16" i="20" s="1"/>
  <c r="P16" i="20"/>
  <c r="O16" i="20"/>
  <c r="K15" i="20" s="1"/>
  <c r="P12" i="20"/>
  <c r="L9" i="20" s="1"/>
  <c r="O12" i="20"/>
  <c r="P11" i="20"/>
  <c r="O11" i="20"/>
  <c r="O10" i="20"/>
  <c r="P9" i="20"/>
  <c r="P6" i="20"/>
  <c r="O9" i="20"/>
  <c r="O6" i="20"/>
  <c r="P8" i="20"/>
  <c r="O8" i="20"/>
  <c r="K5" i="20" s="1"/>
  <c r="O7" i="20"/>
  <c r="O5" i="20"/>
  <c r="O4" i="20" s="1"/>
  <c r="P5" i="20"/>
  <c r="K4" i="20"/>
  <c r="P1002" i="19"/>
  <c r="L999" i="19" s="1"/>
  <c r="O1002" i="19"/>
  <c r="P1001" i="19"/>
  <c r="L998" i="19" s="1"/>
  <c r="P998" i="19"/>
  <c r="P995" i="19"/>
  <c r="O1001" i="19"/>
  <c r="P999" i="19"/>
  <c r="P996" i="19"/>
  <c r="O999" i="19"/>
  <c r="L995" i="19"/>
  <c r="O998" i="19"/>
  <c r="O996" i="19"/>
  <c r="L994" i="19"/>
  <c r="O995" i="19"/>
  <c r="O994" i="19" s="1"/>
  <c r="P991" i="19"/>
  <c r="O991" i="19"/>
  <c r="K988" i="19" s="1"/>
  <c r="P990" i="19"/>
  <c r="O990" i="19"/>
  <c r="P988" i="19"/>
  <c r="O988" i="19"/>
  <c r="P985" i="19"/>
  <c r="L988" i="19"/>
  <c r="O985" i="19"/>
  <c r="P987" i="19"/>
  <c r="L984" i="19" s="1"/>
  <c r="O987" i="19"/>
  <c r="P986" i="19" s="1"/>
  <c r="O984" i="19"/>
  <c r="P984" i="19"/>
  <c r="O983" i="19" s="1"/>
  <c r="L987" i="19"/>
  <c r="K987" i="19"/>
  <c r="K985" i="19"/>
  <c r="L983" i="19"/>
  <c r="K983" i="19"/>
  <c r="P980" i="19"/>
  <c r="L977" i="19" s="1"/>
  <c r="O980" i="19"/>
  <c r="P979" i="19"/>
  <c r="L976" i="19" s="1"/>
  <c r="P976" i="19"/>
  <c r="P973" i="19"/>
  <c r="O979" i="19"/>
  <c r="P977" i="19"/>
  <c r="P974" i="19"/>
  <c r="O977" i="19"/>
  <c r="L973" i="19"/>
  <c r="O976" i="19"/>
  <c r="O974" i="19"/>
  <c r="L972" i="19"/>
  <c r="O973" i="19"/>
  <c r="O972" i="19"/>
  <c r="P969" i="19"/>
  <c r="O969" i="19"/>
  <c r="P968" i="19"/>
  <c r="O968" i="19"/>
  <c r="K963" i="19" s="1"/>
  <c r="O967" i="19"/>
  <c r="K964" i="19" s="1"/>
  <c r="O965" i="19"/>
  <c r="P965" i="19"/>
  <c r="O964" i="19" s="1"/>
  <c r="O962" i="19"/>
  <c r="P962" i="19"/>
  <c r="O961" i="19"/>
  <c r="P966" i="19"/>
  <c r="L966" i="19" s="1"/>
  <c r="O966" i="19"/>
  <c r="P963" i="19"/>
  <c r="O963" i="19"/>
  <c r="K965" i="19"/>
  <c r="L963" i="19"/>
  <c r="L965" i="19"/>
  <c r="P961" i="19"/>
  <c r="L962" i="19"/>
  <c r="K962" i="19"/>
  <c r="L961" i="19"/>
  <c r="K961" i="19"/>
  <c r="P958" i="19"/>
  <c r="O958" i="19"/>
  <c r="P957" i="19"/>
  <c r="P954" i="19"/>
  <c r="L951" i="19" s="1"/>
  <c r="P951" i="19"/>
  <c r="L950" i="19" s="1"/>
  <c r="O957" i="19"/>
  <c r="P955" i="19"/>
  <c r="P952" i="19"/>
  <c r="O955" i="19"/>
  <c r="O954" i="19"/>
  <c r="O952" i="19"/>
  <c r="O951" i="19"/>
  <c r="P947" i="19"/>
  <c r="O947" i="19"/>
  <c r="O944" i="19"/>
  <c r="O941" i="19"/>
  <c r="K944" i="19" s="1"/>
  <c r="P946" i="19"/>
  <c r="O945" i="19" s="1"/>
  <c r="O946" i="19"/>
  <c r="P945" i="19"/>
  <c r="P944" i="19"/>
  <c r="P943" i="19"/>
  <c r="O943" i="19"/>
  <c r="O940" i="19"/>
  <c r="P939" i="19" s="1"/>
  <c r="P940" i="19"/>
  <c r="L943" i="19" s="1"/>
  <c r="P941" i="19"/>
  <c r="L944" i="19"/>
  <c r="L941" i="19"/>
  <c r="K941" i="19"/>
  <c r="L940" i="19"/>
  <c r="P936" i="19"/>
  <c r="O936" i="19"/>
  <c r="P935" i="19"/>
  <c r="L930" i="19" s="1"/>
  <c r="O935" i="19"/>
  <c r="P933" i="19"/>
  <c r="P930" i="19"/>
  <c r="L933" i="19" s="1"/>
  <c r="O933" i="19"/>
  <c r="K933" i="19" s="1"/>
  <c r="O930" i="19"/>
  <c r="P932" i="19"/>
  <c r="P929" i="19"/>
  <c r="L928" i="19" s="1"/>
  <c r="O932" i="19"/>
  <c r="O931" i="19" s="1"/>
  <c r="O929" i="19"/>
  <c r="P925" i="19"/>
  <c r="L922" i="19" s="1"/>
  <c r="O925" i="19"/>
  <c r="K922" i="19" s="1"/>
  <c r="O922" i="19"/>
  <c r="O919" i="19"/>
  <c r="P924" i="19"/>
  <c r="L919" i="19" s="1"/>
  <c r="O924" i="19"/>
  <c r="P923" i="19"/>
  <c r="O923" i="19"/>
  <c r="P922" i="19"/>
  <c r="P921" i="19"/>
  <c r="O921" i="19"/>
  <c r="O920" i="19" s="1"/>
  <c r="P920" i="19"/>
  <c r="O918" i="19"/>
  <c r="P918" i="19"/>
  <c r="P919" i="19"/>
  <c r="K919" i="19"/>
  <c r="L918" i="19"/>
  <c r="K917" i="19"/>
  <c r="P914" i="19"/>
  <c r="O914" i="19"/>
  <c r="P913" i="19"/>
  <c r="O913" i="19"/>
  <c r="P911" i="19"/>
  <c r="P908" i="19"/>
  <c r="L911" i="19" s="1"/>
  <c r="O911" i="19"/>
  <c r="P910" i="19"/>
  <c r="P907" i="19"/>
  <c r="L910" i="19" s="1"/>
  <c r="O910" i="19"/>
  <c r="O909" i="19" s="1"/>
  <c r="O908" i="19"/>
  <c r="L908" i="19"/>
  <c r="L906" i="19"/>
  <c r="O907" i="19"/>
  <c r="L907" i="19"/>
  <c r="O906" i="19"/>
  <c r="P903" i="19"/>
  <c r="O903" i="19"/>
  <c r="P902" i="19"/>
  <c r="O902" i="19"/>
  <c r="O899" i="19"/>
  <c r="P899" i="19"/>
  <c r="O898" i="19" s="1"/>
  <c r="P898" i="19"/>
  <c r="O896" i="19"/>
  <c r="K895" i="19" s="1"/>
  <c r="P896" i="19"/>
  <c r="P895" i="19"/>
  <c r="P900" i="19"/>
  <c r="O900" i="19"/>
  <c r="O897" i="19"/>
  <c r="O895" i="19"/>
  <c r="P897" i="19"/>
  <c r="L900" i="19" s="1"/>
  <c r="L896" i="19"/>
  <c r="K896" i="19"/>
  <c r="P892" i="19"/>
  <c r="L889" i="19" s="1"/>
  <c r="O892" i="19"/>
  <c r="P891" i="19"/>
  <c r="O891" i="19"/>
  <c r="P889" i="19"/>
  <c r="P886" i="19"/>
  <c r="O889" i="19"/>
  <c r="P888" i="19"/>
  <c r="P885" i="19"/>
  <c r="O888" i="19"/>
  <c r="O886" i="19"/>
  <c r="L886" i="19"/>
  <c r="O885" i="19"/>
  <c r="P881" i="19"/>
  <c r="O881" i="19"/>
  <c r="P880" i="19"/>
  <c r="O880" i="19"/>
  <c r="O877" i="19"/>
  <c r="P877" i="19"/>
  <c r="O876" i="19" s="1"/>
  <c r="P876" i="19"/>
  <c r="O874" i="19"/>
  <c r="K873" i="19" s="1"/>
  <c r="P874" i="19"/>
  <c r="P873" i="19"/>
  <c r="P878" i="19"/>
  <c r="O878" i="19"/>
  <c r="O875" i="19"/>
  <c r="O873" i="19"/>
  <c r="P875" i="19"/>
  <c r="L878" i="19" s="1"/>
  <c r="L874" i="19"/>
  <c r="K874" i="19"/>
  <c r="P870" i="19"/>
  <c r="L867" i="19" s="1"/>
  <c r="O870" i="19"/>
  <c r="P869" i="19"/>
  <c r="O869" i="19"/>
  <c r="P867" i="19"/>
  <c r="P864" i="19"/>
  <c r="O867" i="19"/>
  <c r="P866" i="19"/>
  <c r="P863" i="19"/>
  <c r="O866" i="19"/>
  <c r="O864" i="19"/>
  <c r="L864" i="19"/>
  <c r="O863" i="19"/>
  <c r="P859" i="19"/>
  <c r="O859" i="19"/>
  <c r="O856" i="19"/>
  <c r="O853" i="19"/>
  <c r="P858" i="19"/>
  <c r="O858" i="19"/>
  <c r="K853" i="19" s="1"/>
  <c r="P857" i="19"/>
  <c r="O855" i="19"/>
  <c r="O854" i="19" s="1"/>
  <c r="P855" i="19"/>
  <c r="P854" i="19"/>
  <c r="O852" i="19"/>
  <c r="P852" i="19"/>
  <c r="L851" i="19" s="1"/>
  <c r="O857" i="19"/>
  <c r="P856" i="19"/>
  <c r="P853" i="19"/>
  <c r="L856" i="19"/>
  <c r="L853" i="19"/>
  <c r="L852" i="19"/>
  <c r="K851" i="19"/>
  <c r="P848" i="19"/>
  <c r="O848" i="19"/>
  <c r="P847" i="19"/>
  <c r="L842" i="19" s="1"/>
  <c r="P844" i="19"/>
  <c r="L841" i="19" s="1"/>
  <c r="P841" i="19"/>
  <c r="L840" i="19" s="1"/>
  <c r="O847" i="19"/>
  <c r="P845" i="19"/>
  <c r="P842" i="19"/>
  <c r="O845" i="19"/>
  <c r="K845" i="19" s="1"/>
  <c r="O842" i="19"/>
  <c r="O844" i="19"/>
  <c r="O843" i="19"/>
  <c r="O841" i="19"/>
  <c r="P837" i="19"/>
  <c r="L834" i="19" s="1"/>
  <c r="O837" i="19"/>
  <c r="K834" i="19" s="1"/>
  <c r="O834" i="19"/>
  <c r="O831" i="19"/>
  <c r="P836" i="19"/>
  <c r="O836" i="19"/>
  <c r="P835" i="19"/>
  <c r="O835" i="19"/>
  <c r="P834" i="19"/>
  <c r="P831" i="19"/>
  <c r="P833" i="19"/>
  <c r="O833" i="19"/>
  <c r="K830" i="19" s="1"/>
  <c r="O830" i="19"/>
  <c r="K833" i="19"/>
  <c r="O832" i="19"/>
  <c r="P830" i="19"/>
  <c r="L829" i="19" s="1"/>
  <c r="L831" i="19"/>
  <c r="K831" i="19"/>
  <c r="L833" i="19"/>
  <c r="P829" i="19"/>
  <c r="L830" i="19"/>
  <c r="P826" i="19"/>
  <c r="O826" i="19"/>
  <c r="O823" i="19"/>
  <c r="O820" i="19"/>
  <c r="P825" i="19"/>
  <c r="L820" i="19" s="1"/>
  <c r="O825" i="19"/>
  <c r="P824" i="19"/>
  <c r="O824" i="19"/>
  <c r="P823" i="19"/>
  <c r="P822" i="19"/>
  <c r="L819" i="19"/>
  <c r="O822" i="19"/>
  <c r="P821" i="19" s="1"/>
  <c r="O819" i="19"/>
  <c r="P820" i="19"/>
  <c r="K820" i="19"/>
  <c r="P819" i="19"/>
  <c r="O818" i="19" s="1"/>
  <c r="K818" i="19"/>
  <c r="P815" i="19"/>
  <c r="O815" i="19"/>
  <c r="P814" i="19"/>
  <c r="L809" i="19" s="1"/>
  <c r="O814" i="19"/>
  <c r="P813" i="19"/>
  <c r="O813" i="19"/>
  <c r="O811" i="19"/>
  <c r="O810" i="19" s="1"/>
  <c r="P811" i="19"/>
  <c r="O808" i="19"/>
  <c r="O807" i="19" s="1"/>
  <c r="P808" i="19"/>
  <c r="K810" i="19"/>
  <c r="P812" i="19"/>
  <c r="L812" i="19" s="1"/>
  <c r="O812" i="19"/>
  <c r="K812" i="19" s="1"/>
  <c r="P809" i="19"/>
  <c r="O809" i="19"/>
  <c r="K811" i="19"/>
  <c r="P810" i="19"/>
  <c r="P807" i="19"/>
  <c r="K809" i="19"/>
  <c r="L808" i="19"/>
  <c r="L807" i="19"/>
  <c r="K807" i="19"/>
  <c r="P804" i="19"/>
  <c r="O804" i="19"/>
  <c r="P803" i="19"/>
  <c r="O803" i="19"/>
  <c r="P801" i="19"/>
  <c r="O801" i="19"/>
  <c r="K801" i="19" s="1"/>
  <c r="P800" i="19"/>
  <c r="L797" i="19" s="1"/>
  <c r="O800" i="19"/>
  <c r="P798" i="19"/>
  <c r="O798" i="19"/>
  <c r="P797" i="19"/>
  <c r="L796" i="19" s="1"/>
  <c r="O797" i="19"/>
  <c r="K796" i="19"/>
  <c r="P793" i="19"/>
  <c r="O793" i="19"/>
  <c r="K790" i="19" s="1"/>
  <c r="P792" i="19"/>
  <c r="L787" i="19" s="1"/>
  <c r="O792" i="19"/>
  <c r="P791" i="19"/>
  <c r="O789" i="19"/>
  <c r="P789" i="19"/>
  <c r="L786" i="19" s="1"/>
  <c r="O786" i="19"/>
  <c r="P786" i="19"/>
  <c r="P785" i="19"/>
  <c r="O791" i="19"/>
  <c r="P790" i="19"/>
  <c r="L790" i="19" s="1"/>
  <c r="O790" i="19"/>
  <c r="P787" i="19"/>
  <c r="O787" i="19"/>
  <c r="O788" i="19"/>
  <c r="L789" i="19"/>
  <c r="K787" i="19"/>
  <c r="O785" i="19"/>
  <c r="L785" i="19"/>
  <c r="K785" i="19"/>
  <c r="P782" i="19"/>
  <c r="O782" i="19"/>
  <c r="P781" i="19"/>
  <c r="O781" i="19"/>
  <c r="P779" i="19"/>
  <c r="O779" i="19"/>
  <c r="P778" i="19"/>
  <c r="L775" i="19" s="1"/>
  <c r="O778" i="19"/>
  <c r="P776" i="19"/>
  <c r="O776" i="19"/>
  <c r="P775" i="19"/>
  <c r="L774" i="19"/>
  <c r="O775" i="19"/>
  <c r="K774" i="19"/>
  <c r="P774" i="19"/>
  <c r="O774" i="19"/>
  <c r="P771" i="19"/>
  <c r="L768" i="19" s="1"/>
  <c r="O771" i="19"/>
  <c r="P770" i="19"/>
  <c r="L765" i="19" s="1"/>
  <c r="O770" i="19"/>
  <c r="K767" i="19" s="1"/>
  <c r="O767" i="19"/>
  <c r="P767" i="19"/>
  <c r="O766" i="19" s="1"/>
  <c r="O764" i="19"/>
  <c r="P764" i="19"/>
  <c r="P763" i="19"/>
  <c r="O769" i="19"/>
  <c r="K766" i="19" s="1"/>
  <c r="O763" i="19"/>
  <c r="P768" i="19"/>
  <c r="O768" i="19"/>
  <c r="P765" i="19"/>
  <c r="O765" i="19"/>
  <c r="K768" i="19"/>
  <c r="L763" i="19"/>
  <c r="K763" i="19"/>
  <c r="P760" i="19"/>
  <c r="O760" i="19"/>
  <c r="P759" i="19"/>
  <c r="O759" i="19"/>
  <c r="P757" i="19"/>
  <c r="O757" i="19"/>
  <c r="P756" i="19"/>
  <c r="O756" i="19"/>
  <c r="P754" i="19"/>
  <c r="O754" i="19"/>
  <c r="P753" i="19"/>
  <c r="L752" i="19" s="1"/>
  <c r="O753" i="19"/>
  <c r="K752" i="19"/>
  <c r="P749" i="19"/>
  <c r="O749" i="19"/>
  <c r="P748" i="19"/>
  <c r="L745" i="19" s="1"/>
  <c r="O748" i="19"/>
  <c r="P747" i="19"/>
  <c r="O745" i="19"/>
  <c r="K742" i="19" s="1"/>
  <c r="P745" i="19"/>
  <c r="L742" i="19" s="1"/>
  <c r="O742" i="19"/>
  <c r="P742" i="19"/>
  <c r="O741" i="19" s="1"/>
  <c r="P741" i="19"/>
  <c r="O747" i="19"/>
  <c r="P746" i="19"/>
  <c r="O746" i="19"/>
  <c r="P743" i="19"/>
  <c r="L746" i="19"/>
  <c r="O743" i="19"/>
  <c r="K746" i="19" s="1"/>
  <c r="K743" i="19"/>
  <c r="L741" i="19"/>
  <c r="K741" i="19"/>
  <c r="P738" i="19"/>
  <c r="O738" i="19"/>
  <c r="P737" i="19"/>
  <c r="O737" i="19"/>
  <c r="P736" i="19" s="1"/>
  <c r="P735" i="19"/>
  <c r="O735" i="19"/>
  <c r="P734" i="19"/>
  <c r="L731" i="19" s="1"/>
  <c r="O734" i="19"/>
  <c r="P732" i="19"/>
  <c r="O732" i="19"/>
  <c r="P731" i="19"/>
  <c r="L730" i="19" s="1"/>
  <c r="O731" i="19"/>
  <c r="P730" i="19"/>
  <c r="P727" i="19"/>
  <c r="O727" i="19"/>
  <c r="P726" i="19"/>
  <c r="L721" i="19" s="1"/>
  <c r="O726" i="19"/>
  <c r="P725" i="19" s="1"/>
  <c r="O723" i="19"/>
  <c r="P723" i="19"/>
  <c r="P722" i="19"/>
  <c r="O720" i="19"/>
  <c r="K719" i="19" s="1"/>
  <c r="P720" i="19"/>
  <c r="L719" i="19" s="1"/>
  <c r="P724" i="19"/>
  <c r="O724" i="19"/>
  <c r="P721" i="19"/>
  <c r="L724" i="19" s="1"/>
  <c r="O721" i="19"/>
  <c r="K724" i="19" s="1"/>
  <c r="K720" i="19"/>
  <c r="P716" i="19"/>
  <c r="O716" i="19"/>
  <c r="P715" i="19"/>
  <c r="O714" i="19" s="1"/>
  <c r="O715" i="19"/>
  <c r="P713" i="19"/>
  <c r="O713" i="19"/>
  <c r="P712" i="19"/>
  <c r="L709" i="19" s="1"/>
  <c r="O712" i="19"/>
  <c r="K709" i="19" s="1"/>
  <c r="P710" i="19"/>
  <c r="L713" i="19" s="1"/>
  <c r="O710" i="19"/>
  <c r="P709" i="19"/>
  <c r="L708" i="19" s="1"/>
  <c r="O709" i="19"/>
  <c r="K708" i="19" s="1"/>
  <c r="P705" i="19"/>
  <c r="O705" i="19"/>
  <c r="P704" i="19"/>
  <c r="O704" i="19"/>
  <c r="P703" i="19"/>
  <c r="P702" i="19"/>
  <c r="O702" i="19"/>
  <c r="P699" i="19"/>
  <c r="O699" i="19"/>
  <c r="K702" i="19"/>
  <c r="P701" i="19"/>
  <c r="O701" i="19"/>
  <c r="O700" i="19" s="1"/>
  <c r="O698" i="19"/>
  <c r="L699" i="19"/>
  <c r="P698" i="19"/>
  <c r="P694" i="19"/>
  <c r="O694" i="19"/>
  <c r="P693" i="19"/>
  <c r="L688" i="19" s="1"/>
  <c r="O693" i="19"/>
  <c r="P691" i="19"/>
  <c r="O691" i="19"/>
  <c r="O688" i="19"/>
  <c r="P690" i="19"/>
  <c r="L687" i="19"/>
  <c r="O690" i="19"/>
  <c r="O689" i="19" s="1"/>
  <c r="P688" i="19"/>
  <c r="P687" i="19"/>
  <c r="L686" i="19" s="1"/>
  <c r="O687" i="19"/>
  <c r="P683" i="19"/>
  <c r="P680" i="19"/>
  <c r="P677" i="19"/>
  <c r="O683" i="19"/>
  <c r="P682" i="19"/>
  <c r="L679" i="19" s="1"/>
  <c r="O682" i="19"/>
  <c r="O679" i="19"/>
  <c r="O678" i="19" s="1"/>
  <c r="P679" i="19"/>
  <c r="L676" i="19" s="1"/>
  <c r="O676" i="19"/>
  <c r="O675" i="19" s="1"/>
  <c r="P676" i="19"/>
  <c r="P675" i="19" s="1"/>
  <c r="O680" i="19"/>
  <c r="O677" i="19"/>
  <c r="K679" i="19"/>
  <c r="K675" i="19"/>
  <c r="P672" i="19"/>
  <c r="O672" i="19"/>
  <c r="P671" i="19"/>
  <c r="O671" i="19"/>
  <c r="O668" i="19"/>
  <c r="P668" i="19"/>
  <c r="L665" i="19" s="1"/>
  <c r="O667" i="19"/>
  <c r="O665" i="19"/>
  <c r="P665" i="19"/>
  <c r="P664" i="19" s="1"/>
  <c r="O664" i="19"/>
  <c r="P669" i="19"/>
  <c r="O669" i="19"/>
  <c r="P666" i="19"/>
  <c r="L669" i="19"/>
  <c r="O666" i="19"/>
  <c r="K669" i="19"/>
  <c r="P667" i="19"/>
  <c r="K665" i="19"/>
  <c r="L664" i="19"/>
  <c r="K664" i="19"/>
  <c r="P661" i="19"/>
  <c r="O661" i="19"/>
  <c r="P660" i="19"/>
  <c r="O660" i="19"/>
  <c r="P658" i="19"/>
  <c r="P655" i="19"/>
  <c r="L658" i="19"/>
  <c r="O658" i="19"/>
  <c r="P657" i="19"/>
  <c r="L654" i="19" s="1"/>
  <c r="O657" i="19"/>
  <c r="P656" i="19" s="1"/>
  <c r="K654" i="19"/>
  <c r="O655" i="19"/>
  <c r="P654" i="19"/>
  <c r="O654" i="19"/>
  <c r="K653" i="19" s="1"/>
  <c r="P650" i="19"/>
  <c r="O650" i="19"/>
  <c r="P649" i="19"/>
  <c r="O649" i="19"/>
  <c r="P648" i="19"/>
  <c r="O648" i="19"/>
  <c r="O646" i="19"/>
  <c r="O645" i="19" s="1"/>
  <c r="P646" i="19"/>
  <c r="O643" i="19"/>
  <c r="P642" i="19" s="1"/>
  <c r="P643" i="19"/>
  <c r="L642" i="19" s="1"/>
  <c r="P647" i="19"/>
  <c r="L647" i="19" s="1"/>
  <c r="O647" i="19"/>
  <c r="K647" i="19" s="1"/>
  <c r="P644" i="19"/>
  <c r="O644" i="19"/>
  <c r="L646" i="19"/>
  <c r="K646" i="19"/>
  <c r="L644" i="19"/>
  <c r="K644" i="19"/>
  <c r="L643" i="19"/>
  <c r="K642" i="19"/>
  <c r="P639" i="19"/>
  <c r="L636" i="19" s="1"/>
  <c r="O639" i="19"/>
  <c r="P638" i="19"/>
  <c r="O638" i="19"/>
  <c r="P636" i="19"/>
  <c r="P633" i="19"/>
  <c r="O636" i="19"/>
  <c r="P635" i="19"/>
  <c r="L632" i="19" s="1"/>
  <c r="O635" i="19"/>
  <c r="K632" i="19" s="1"/>
  <c r="O633" i="19"/>
  <c r="P632" i="19"/>
  <c r="O632" i="19"/>
  <c r="P628" i="19"/>
  <c r="O628" i="19"/>
  <c r="P627" i="19"/>
  <c r="O627" i="19"/>
  <c r="O626" i="19" s="1"/>
  <c r="P626" i="19"/>
  <c r="O624" i="19"/>
  <c r="P624" i="19"/>
  <c r="O621" i="19"/>
  <c r="O620" i="19" s="1"/>
  <c r="P621" i="19"/>
  <c r="P625" i="19"/>
  <c r="O625" i="19"/>
  <c r="P622" i="19"/>
  <c r="L625" i="19" s="1"/>
  <c r="O622" i="19"/>
  <c r="L622" i="19"/>
  <c r="K622" i="19"/>
  <c r="P620" i="19"/>
  <c r="L620" i="19"/>
  <c r="K620" i="19"/>
  <c r="P617" i="19"/>
  <c r="O617" i="19"/>
  <c r="P616" i="19"/>
  <c r="O616" i="19"/>
  <c r="P614" i="19"/>
  <c r="L614" i="19" s="1"/>
  <c r="P611" i="19"/>
  <c r="O614" i="19"/>
  <c r="P613" i="19"/>
  <c r="L610" i="19"/>
  <c r="O613" i="19"/>
  <c r="O611" i="19"/>
  <c r="P610" i="19"/>
  <c r="O610" i="19"/>
  <c r="K609" i="19" s="1"/>
  <c r="P606" i="19"/>
  <c r="L603" i="19" s="1"/>
  <c r="O606" i="19"/>
  <c r="P605" i="19"/>
  <c r="L602" i="19" s="1"/>
  <c r="O605" i="19"/>
  <c r="P604" i="19" s="1"/>
  <c r="O602" i="19"/>
  <c r="P601" i="19" s="1"/>
  <c r="P602" i="19"/>
  <c r="O601" i="19"/>
  <c r="O599" i="19"/>
  <c r="P599" i="19"/>
  <c r="L598" i="19" s="1"/>
  <c r="P603" i="19"/>
  <c r="O603" i="19"/>
  <c r="P600" i="19"/>
  <c r="O600" i="19"/>
  <c r="L599" i="19"/>
  <c r="K599" i="19"/>
  <c r="P595" i="19"/>
  <c r="O595" i="19"/>
  <c r="P594" i="19"/>
  <c r="O594" i="19"/>
  <c r="P592" i="19"/>
  <c r="L592" i="19" s="1"/>
  <c r="P589" i="19"/>
  <c r="O592" i="19"/>
  <c r="P591" i="19"/>
  <c r="L588" i="19"/>
  <c r="O591" i="19"/>
  <c r="K588" i="19"/>
  <c r="P590" i="19"/>
  <c r="O589" i="19"/>
  <c r="P588" i="19"/>
  <c r="O588" i="19"/>
  <c r="K587" i="19"/>
  <c r="P584" i="19"/>
  <c r="O584" i="19"/>
  <c r="P583" i="19"/>
  <c r="O583" i="19"/>
  <c r="O580" i="19"/>
  <c r="P580" i="19"/>
  <c r="L577" i="19" s="1"/>
  <c r="O579" i="19"/>
  <c r="O577" i="19"/>
  <c r="P577" i="19"/>
  <c r="P576" i="19" s="1"/>
  <c r="P581" i="19"/>
  <c r="O581" i="19"/>
  <c r="P578" i="19"/>
  <c r="L581" i="19"/>
  <c r="O578" i="19"/>
  <c r="K581" i="19"/>
  <c r="P579" i="19"/>
  <c r="K577" i="19"/>
  <c r="L576" i="19"/>
  <c r="K576" i="19"/>
  <c r="P573" i="19"/>
  <c r="O573" i="19"/>
  <c r="P572" i="19"/>
  <c r="O572" i="19"/>
  <c r="P570" i="19"/>
  <c r="P567" i="19"/>
  <c r="L570" i="19"/>
  <c r="O570" i="19"/>
  <c r="P569" i="19"/>
  <c r="L566" i="19" s="1"/>
  <c r="O569" i="19"/>
  <c r="P568" i="19" s="1"/>
  <c r="K566" i="19"/>
  <c r="O567" i="19"/>
  <c r="P566" i="19"/>
  <c r="O566" i="19"/>
  <c r="K565" i="19" s="1"/>
  <c r="P562" i="19"/>
  <c r="O562" i="19"/>
  <c r="P561" i="19"/>
  <c r="O561" i="19"/>
  <c r="P560" i="19"/>
  <c r="O560" i="19"/>
  <c r="O558" i="19"/>
  <c r="O557" i="19" s="1"/>
  <c r="P558" i="19"/>
  <c r="O555" i="19"/>
  <c r="P554" i="19" s="1"/>
  <c r="P555" i="19"/>
  <c r="L554" i="19" s="1"/>
  <c r="P559" i="19"/>
  <c r="L559" i="19" s="1"/>
  <c r="O559" i="19"/>
  <c r="K559" i="19" s="1"/>
  <c r="P556" i="19"/>
  <c r="O556" i="19"/>
  <c r="L558" i="19"/>
  <c r="K558" i="19"/>
  <c r="L556" i="19"/>
  <c r="K556" i="19"/>
  <c r="L555" i="19"/>
  <c r="K554" i="19"/>
  <c r="P551" i="19"/>
  <c r="L548" i="19" s="1"/>
  <c r="O551" i="19"/>
  <c r="P550" i="19"/>
  <c r="O550" i="19"/>
  <c r="P548" i="19"/>
  <c r="P545" i="19"/>
  <c r="O548" i="19"/>
  <c r="P547" i="19"/>
  <c r="O547" i="19"/>
  <c r="K544" i="19" s="1"/>
  <c r="O545" i="19"/>
  <c r="P544" i="19"/>
  <c r="O544" i="19"/>
  <c r="K543" i="19" s="1"/>
  <c r="P540" i="19"/>
  <c r="O540" i="19"/>
  <c r="P539" i="19"/>
  <c r="O539" i="19"/>
  <c r="O538" i="19" s="1"/>
  <c r="P538" i="19"/>
  <c r="O536" i="19"/>
  <c r="P536" i="19"/>
  <c r="O533" i="19"/>
  <c r="O532" i="19" s="1"/>
  <c r="P533" i="19"/>
  <c r="P537" i="19"/>
  <c r="O537" i="19"/>
  <c r="P534" i="19"/>
  <c r="L537" i="19" s="1"/>
  <c r="O534" i="19"/>
  <c r="L534" i="19"/>
  <c r="K534" i="19"/>
  <c r="P532" i="19"/>
  <c r="L532" i="19"/>
  <c r="K532" i="19"/>
  <c r="P529" i="19"/>
  <c r="O529" i="19"/>
  <c r="P528" i="19"/>
  <c r="O528" i="19"/>
  <c r="P526" i="19"/>
  <c r="L526" i="19" s="1"/>
  <c r="P523" i="19"/>
  <c r="O526" i="19"/>
  <c r="P525" i="19"/>
  <c r="L522" i="19"/>
  <c r="O525" i="19"/>
  <c r="O523" i="19"/>
  <c r="P522" i="19"/>
  <c r="O522" i="19"/>
  <c r="K521" i="19" s="1"/>
  <c r="P518" i="19"/>
  <c r="O518" i="19"/>
  <c r="K515" i="19" s="1"/>
  <c r="P517" i="19"/>
  <c r="L514" i="19" s="1"/>
  <c r="O517" i="19"/>
  <c r="O514" i="19"/>
  <c r="K511" i="19" s="1"/>
  <c r="P514" i="19"/>
  <c r="P513" i="19" s="1"/>
  <c r="O511" i="19"/>
  <c r="P510" i="19" s="1"/>
  <c r="P511" i="19"/>
  <c r="O510" i="19"/>
  <c r="P515" i="19"/>
  <c r="L515" i="19" s="1"/>
  <c r="O515" i="19"/>
  <c r="P512" i="19"/>
  <c r="O512" i="19"/>
  <c r="L510" i="19"/>
  <c r="P507" i="19"/>
  <c r="L504" i="19" s="1"/>
  <c r="O507" i="19"/>
  <c r="P506" i="19"/>
  <c r="L501" i="19" s="1"/>
  <c r="O506" i="19"/>
  <c r="P504" i="19"/>
  <c r="P501" i="19"/>
  <c r="O504" i="19"/>
  <c r="P503" i="19"/>
  <c r="L500" i="19" s="1"/>
  <c r="O503" i="19"/>
  <c r="K500" i="19" s="1"/>
  <c r="O501" i="19"/>
  <c r="P500" i="19"/>
  <c r="L499" i="19" s="1"/>
  <c r="O500" i="19"/>
  <c r="K499" i="19"/>
  <c r="P496" i="19"/>
  <c r="O496" i="19"/>
  <c r="P495" i="19"/>
  <c r="L490" i="19" s="1"/>
  <c r="O495" i="19"/>
  <c r="O492" i="19"/>
  <c r="P491" i="19" s="1"/>
  <c r="P492" i="19"/>
  <c r="L489" i="19" s="1"/>
  <c r="O489" i="19"/>
  <c r="P489" i="19"/>
  <c r="P488" i="19" s="1"/>
  <c r="P493" i="19"/>
  <c r="O493" i="19"/>
  <c r="P490" i="19"/>
  <c r="L493" i="19" s="1"/>
  <c r="O490" i="19"/>
  <c r="K488" i="19"/>
  <c r="P485" i="19"/>
  <c r="O485" i="19"/>
  <c r="P484" i="19"/>
  <c r="L479" i="19" s="1"/>
  <c r="O484" i="19"/>
  <c r="P482" i="19"/>
  <c r="O482" i="19"/>
  <c r="P479" i="19"/>
  <c r="P481" i="19"/>
  <c r="O481" i="19"/>
  <c r="O479" i="19"/>
  <c r="P478" i="19"/>
  <c r="O478" i="19"/>
  <c r="K477" i="19" s="1"/>
  <c r="P474" i="19"/>
  <c r="O474" i="19"/>
  <c r="P473" i="19"/>
  <c r="O473" i="19"/>
  <c r="K468" i="19" s="1"/>
  <c r="P471" i="19"/>
  <c r="P468" i="19"/>
  <c r="O471" i="19"/>
  <c r="O468" i="19"/>
  <c r="P470" i="19"/>
  <c r="O470" i="19"/>
  <c r="O467" i="19"/>
  <c r="O466" i="19" s="1"/>
  <c r="P467" i="19"/>
  <c r="L466" i="19" s="1"/>
  <c r="P463" i="19"/>
  <c r="O463" i="19"/>
  <c r="P462" i="19"/>
  <c r="L457" i="19" s="1"/>
  <c r="O462" i="19"/>
  <c r="P460" i="19"/>
  <c r="O460" i="19"/>
  <c r="P457" i="19"/>
  <c r="P459" i="19"/>
  <c r="O459" i="19"/>
  <c r="K456" i="19" s="1"/>
  <c r="P456" i="19"/>
  <c r="L455" i="19" s="1"/>
  <c r="O457" i="19"/>
  <c r="O456" i="19"/>
  <c r="K455" i="19" s="1"/>
  <c r="P452" i="19"/>
  <c r="O452" i="19"/>
  <c r="O449" i="19"/>
  <c r="O446" i="19"/>
  <c r="K449" i="19" s="1"/>
  <c r="P451" i="19"/>
  <c r="L446" i="19" s="1"/>
  <c r="O451" i="19"/>
  <c r="P450" i="19" s="1"/>
  <c r="P449" i="19"/>
  <c r="P448" i="19"/>
  <c r="O448" i="19"/>
  <c r="O447" i="19" s="1"/>
  <c r="O445" i="19"/>
  <c r="P446" i="19"/>
  <c r="L449" i="19"/>
  <c r="K446" i="19"/>
  <c r="P445" i="19"/>
  <c r="O444" i="19" s="1"/>
  <c r="L445" i="19"/>
  <c r="P441" i="19"/>
  <c r="O441" i="19"/>
  <c r="P440" i="19"/>
  <c r="O440" i="19"/>
  <c r="P438" i="19"/>
  <c r="O438" i="19"/>
  <c r="K438" i="19" s="1"/>
  <c r="O435" i="19"/>
  <c r="P437" i="19"/>
  <c r="L434" i="19" s="1"/>
  <c r="O437" i="19"/>
  <c r="K434" i="19" s="1"/>
  <c r="P435" i="19"/>
  <c r="P434" i="19"/>
  <c r="L433" i="19" s="1"/>
  <c r="O434" i="19"/>
  <c r="P430" i="19"/>
  <c r="P427" i="19"/>
  <c r="P424" i="19"/>
  <c r="L427" i="19" s="1"/>
  <c r="O430" i="19"/>
  <c r="P429" i="19"/>
  <c r="O428" i="19" s="1"/>
  <c r="O429" i="19"/>
  <c r="O426" i="19"/>
  <c r="P426" i="19"/>
  <c r="L426" i="19" s="1"/>
  <c r="P425" i="19"/>
  <c r="O423" i="19"/>
  <c r="P423" i="19"/>
  <c r="O427" i="19"/>
  <c r="O424" i="19"/>
  <c r="K427" i="19" s="1"/>
  <c r="K424" i="19"/>
  <c r="L423" i="19"/>
  <c r="K423" i="19"/>
  <c r="L422" i="19"/>
  <c r="P419" i="19"/>
  <c r="O419" i="19"/>
  <c r="P418" i="19"/>
  <c r="O418" i="19"/>
  <c r="P417" i="19"/>
  <c r="P416" i="19"/>
  <c r="O416" i="19"/>
  <c r="P415" i="19"/>
  <c r="O415" i="19"/>
  <c r="P413" i="19"/>
  <c r="O413" i="19"/>
  <c r="L413" i="19"/>
  <c r="P412" i="19"/>
  <c r="O412" i="19"/>
  <c r="P408" i="19"/>
  <c r="O408" i="19"/>
  <c r="P407" i="19"/>
  <c r="O407" i="19"/>
  <c r="P406" i="19"/>
  <c r="P405" i="19"/>
  <c r="P402" i="19"/>
  <c r="O405" i="19"/>
  <c r="O402" i="19"/>
  <c r="K405" i="19"/>
  <c r="P404" i="19"/>
  <c r="O404" i="19"/>
  <c r="O403" i="19" s="1"/>
  <c r="O401" i="19"/>
  <c r="P401" i="19"/>
  <c r="L402" i="19"/>
  <c r="K402" i="19"/>
  <c r="L401" i="19"/>
  <c r="L400" i="19"/>
  <c r="P397" i="19"/>
  <c r="P394" i="19"/>
  <c r="P391" i="19"/>
  <c r="O397" i="19"/>
  <c r="P396" i="19"/>
  <c r="O396" i="19"/>
  <c r="P395" i="19" s="1"/>
  <c r="O394" i="19"/>
  <c r="P393" i="19"/>
  <c r="L390" i="19" s="1"/>
  <c r="O393" i="19"/>
  <c r="O391" i="19"/>
  <c r="L391" i="19"/>
  <c r="P390" i="19"/>
  <c r="O390" i="19"/>
  <c r="P389" i="19" s="1"/>
  <c r="L389" i="19"/>
  <c r="P386" i="19"/>
  <c r="O386" i="19"/>
  <c r="O383" i="19"/>
  <c r="O380" i="19"/>
  <c r="K383" i="19" s="1"/>
  <c r="P385" i="19"/>
  <c r="O385" i="19"/>
  <c r="P383" i="19"/>
  <c r="P380" i="19"/>
  <c r="L383" i="19"/>
  <c r="P382" i="19"/>
  <c r="O382" i="19"/>
  <c r="O379" i="19"/>
  <c r="K380" i="19"/>
  <c r="P379" i="19"/>
  <c r="L378" i="19"/>
  <c r="K378" i="19"/>
  <c r="P375" i="19"/>
  <c r="L372" i="19" s="1"/>
  <c r="O375" i="19"/>
  <c r="P374" i="19"/>
  <c r="L369" i="19"/>
  <c r="O374" i="19"/>
  <c r="P372" i="19"/>
  <c r="O372" i="19"/>
  <c r="O369" i="19"/>
  <c r="K372" i="19"/>
  <c r="P371" i="19"/>
  <c r="P370" i="19" s="1"/>
  <c r="L370" i="19" s="1"/>
  <c r="G366" i="19" s="1"/>
  <c r="O371" i="19"/>
  <c r="K368" i="19"/>
  <c r="P369" i="19"/>
  <c r="P368" i="19"/>
  <c r="L367" i="19" s="1"/>
  <c r="O368" i="19"/>
  <c r="L368" i="19"/>
  <c r="P364" i="19"/>
  <c r="O364" i="19"/>
  <c r="P363" i="19"/>
  <c r="O363" i="19"/>
  <c r="P362" i="19"/>
  <c r="O362" i="19"/>
  <c r="P361" i="19"/>
  <c r="L361" i="19" s="1"/>
  <c r="O361" i="19"/>
  <c r="O358" i="19"/>
  <c r="K361" i="19"/>
  <c r="P360" i="19"/>
  <c r="O360" i="19"/>
  <c r="O359" i="19"/>
  <c r="O357" i="19"/>
  <c r="K356" i="19" s="1"/>
  <c r="P358" i="19"/>
  <c r="L358" i="19"/>
  <c r="K358" i="19"/>
  <c r="P357" i="19"/>
  <c r="L360" i="19" s="1"/>
  <c r="L357" i="19"/>
  <c r="P353" i="19"/>
  <c r="O353" i="19"/>
  <c r="P352" i="19"/>
  <c r="O352" i="19"/>
  <c r="K347" i="19" s="1"/>
  <c r="P350" i="19"/>
  <c r="L350" i="19" s="1"/>
  <c r="O350" i="19"/>
  <c r="K350" i="19" s="1"/>
  <c r="O347" i="19"/>
  <c r="P349" i="19"/>
  <c r="L346" i="19" s="1"/>
  <c r="O349" i="19"/>
  <c r="P348" i="19" s="1"/>
  <c r="P347" i="19"/>
  <c r="P346" i="19"/>
  <c r="L345" i="19"/>
  <c r="O346" i="19"/>
  <c r="K345" i="19"/>
  <c r="P342" i="19"/>
  <c r="L339" i="19" s="1"/>
  <c r="O342" i="19"/>
  <c r="K339" i="19" s="1"/>
  <c r="O339" i="19"/>
  <c r="O336" i="19"/>
  <c r="P341" i="19"/>
  <c r="O341" i="19"/>
  <c r="P340" i="19"/>
  <c r="O338" i="19"/>
  <c r="P338" i="19"/>
  <c r="L335" i="19" s="1"/>
  <c r="O335" i="19"/>
  <c r="K334" i="19" s="1"/>
  <c r="P335" i="19"/>
  <c r="P334" i="19"/>
  <c r="O340" i="19"/>
  <c r="O334" i="19"/>
  <c r="P339" i="19"/>
  <c r="P336" i="19"/>
  <c r="K338" i="19"/>
  <c r="L336" i="19"/>
  <c r="K336" i="19"/>
  <c r="L334" i="19"/>
  <c r="P331" i="19"/>
  <c r="L328" i="19" s="1"/>
  <c r="O331" i="19"/>
  <c r="P330" i="19"/>
  <c r="O330" i="19"/>
  <c r="P328" i="19"/>
  <c r="P325" i="19"/>
  <c r="O328" i="19"/>
  <c r="P327" i="19"/>
  <c r="L324" i="19" s="1"/>
  <c r="O327" i="19"/>
  <c r="O325" i="19"/>
  <c r="P324" i="19"/>
  <c r="L323" i="19" s="1"/>
  <c r="O324" i="19"/>
  <c r="K323" i="19"/>
  <c r="P320" i="19"/>
  <c r="L317" i="19" s="1"/>
  <c r="O320" i="19"/>
  <c r="P319" i="19"/>
  <c r="O319" i="19"/>
  <c r="K314" i="19" s="1"/>
  <c r="P318" i="19"/>
  <c r="O316" i="19"/>
  <c r="P316" i="19"/>
  <c r="L313" i="19" s="1"/>
  <c r="P315" i="19"/>
  <c r="O313" i="19"/>
  <c r="P312" i="19" s="1"/>
  <c r="P313" i="19"/>
  <c r="L312" i="19" s="1"/>
  <c r="O312" i="19"/>
  <c r="P317" i="19"/>
  <c r="O317" i="19"/>
  <c r="P314" i="19"/>
  <c r="O314" i="19"/>
  <c r="K317" i="19"/>
  <c r="K316" i="19"/>
  <c r="L314" i="19"/>
  <c r="K313" i="19"/>
  <c r="K312" i="19"/>
  <c r="P309" i="19"/>
  <c r="L306" i="19" s="1"/>
  <c r="O309" i="19"/>
  <c r="P308" i="19"/>
  <c r="O308" i="19"/>
  <c r="P306" i="19"/>
  <c r="P303" i="19"/>
  <c r="O306" i="19"/>
  <c r="P305" i="19"/>
  <c r="L302" i="19"/>
  <c r="O305" i="19"/>
  <c r="K302" i="19" s="1"/>
  <c r="O303" i="19"/>
  <c r="P302" i="19"/>
  <c r="L301" i="19"/>
  <c r="O302" i="19"/>
  <c r="K301" i="19"/>
  <c r="P298" i="19"/>
  <c r="O298" i="19"/>
  <c r="P297" i="19"/>
  <c r="O297" i="19"/>
  <c r="P296" i="19" s="1"/>
  <c r="O294" i="19"/>
  <c r="P294" i="19"/>
  <c r="P293" i="19" s="1"/>
  <c r="O291" i="19"/>
  <c r="P291" i="19"/>
  <c r="P290" i="19"/>
  <c r="P295" i="19"/>
  <c r="O295" i="19"/>
  <c r="P292" i="19"/>
  <c r="O292" i="19"/>
  <c r="K295" i="19" s="1"/>
  <c r="K292" i="19"/>
  <c r="K291" i="19"/>
  <c r="L290" i="19"/>
  <c r="P287" i="19"/>
  <c r="O287" i="19"/>
  <c r="P286" i="19"/>
  <c r="O286" i="19"/>
  <c r="P284" i="19"/>
  <c r="P281" i="19"/>
  <c r="O284" i="19"/>
  <c r="P283" i="19"/>
  <c r="L280" i="19" s="1"/>
  <c r="O283" i="19"/>
  <c r="K280" i="19" s="1"/>
  <c r="O281" i="19"/>
  <c r="P280" i="19"/>
  <c r="L279" i="19" s="1"/>
  <c r="O280" i="19"/>
  <c r="K279" i="19" s="1"/>
  <c r="P276" i="19"/>
  <c r="O276" i="19"/>
  <c r="P275" i="19"/>
  <c r="P274" i="19" s="1"/>
  <c r="O275" i="19"/>
  <c r="K270" i="19" s="1"/>
  <c r="O272" i="19"/>
  <c r="P272" i="19"/>
  <c r="O271" i="19" s="1"/>
  <c r="O269" i="19"/>
  <c r="K268" i="19" s="1"/>
  <c r="P269" i="19"/>
  <c r="P268" i="19" s="1"/>
  <c r="O268" i="19"/>
  <c r="P273" i="19"/>
  <c r="O273" i="19"/>
  <c r="P270" i="19"/>
  <c r="O270" i="19"/>
  <c r="L269" i="19"/>
  <c r="L268" i="19"/>
  <c r="P265" i="19"/>
  <c r="L262" i="19" s="1"/>
  <c r="O265" i="19"/>
  <c r="P264" i="19"/>
  <c r="O264" i="19"/>
  <c r="P262" i="19"/>
  <c r="P259" i="19"/>
  <c r="O262" i="19"/>
  <c r="P261" i="19"/>
  <c r="L258" i="19" s="1"/>
  <c r="O261" i="19"/>
  <c r="K258" i="19" s="1"/>
  <c r="O259" i="19"/>
  <c r="P258" i="19"/>
  <c r="L257" i="19" s="1"/>
  <c r="O258" i="19"/>
  <c r="K257" i="19" s="1"/>
  <c r="P254" i="19"/>
  <c r="O254" i="19"/>
  <c r="P253" i="19"/>
  <c r="O253" i="19"/>
  <c r="K248" i="19" s="1"/>
  <c r="O250" i="19"/>
  <c r="P250" i="19"/>
  <c r="O247" i="19"/>
  <c r="K246" i="19" s="1"/>
  <c r="P247" i="19"/>
  <c r="L246" i="19" s="1"/>
  <c r="P246" i="19"/>
  <c r="P251" i="19"/>
  <c r="O251" i="19"/>
  <c r="P248" i="19"/>
  <c r="O248" i="19"/>
  <c r="P243" i="19"/>
  <c r="L240" i="19" s="1"/>
  <c r="O243" i="19"/>
  <c r="P242" i="19"/>
  <c r="O242" i="19"/>
  <c r="P240" i="19"/>
  <c r="P237" i="19"/>
  <c r="O240" i="19"/>
  <c r="P239" i="19"/>
  <c r="L236" i="19" s="1"/>
  <c r="O239" i="19"/>
  <c r="K236" i="19" s="1"/>
  <c r="O237" i="19"/>
  <c r="P236" i="19"/>
  <c r="L235" i="19" s="1"/>
  <c r="O236" i="19"/>
  <c r="K235" i="19" s="1"/>
  <c r="P232" i="19"/>
  <c r="O232" i="19"/>
  <c r="P231" i="19"/>
  <c r="L226" i="19" s="1"/>
  <c r="O231" i="19"/>
  <c r="P230" i="19"/>
  <c r="L227" i="19" s="1"/>
  <c r="G223" i="19" s="1"/>
  <c r="O228" i="19"/>
  <c r="K228" i="19" s="1"/>
  <c r="P228" i="19"/>
  <c r="L225" i="19" s="1"/>
  <c r="P227" i="19"/>
  <c r="O225" i="19"/>
  <c r="P225" i="19"/>
  <c r="P224" i="19"/>
  <c r="O230" i="19"/>
  <c r="O224" i="19"/>
  <c r="P229" i="19"/>
  <c r="O229" i="19"/>
  <c r="K229" i="19" s="1"/>
  <c r="P226" i="19"/>
  <c r="L229" i="19"/>
  <c r="O226" i="19"/>
  <c r="K226" i="19"/>
  <c r="K225" i="19"/>
  <c r="L224" i="19"/>
  <c r="K224" i="19"/>
  <c r="P221" i="19"/>
  <c r="O221" i="19"/>
  <c r="P220" i="19"/>
  <c r="O220" i="19"/>
  <c r="P219" i="19" s="1"/>
  <c r="P218" i="19"/>
  <c r="O218" i="19"/>
  <c r="P217" i="19"/>
  <c r="O217" i="19"/>
  <c r="O216" i="19" s="1"/>
  <c r="P215" i="19"/>
  <c r="O215" i="19"/>
  <c r="K218" i="19"/>
  <c r="P214" i="19"/>
  <c r="O214" i="19"/>
  <c r="P213" i="19" s="1"/>
  <c r="K214" i="19"/>
  <c r="P210" i="19"/>
  <c r="O210" i="19"/>
  <c r="P209" i="19"/>
  <c r="L204" i="19" s="1"/>
  <c r="O209" i="19"/>
  <c r="O206" i="19"/>
  <c r="K203" i="19" s="1"/>
  <c r="P206" i="19"/>
  <c r="L203" i="19" s="1"/>
  <c r="P205" i="19"/>
  <c r="O203" i="19"/>
  <c r="P203" i="19"/>
  <c r="P202" i="19"/>
  <c r="P207" i="19"/>
  <c r="O207" i="19"/>
  <c r="P204" i="19"/>
  <c r="L207" i="19"/>
  <c r="O204" i="19"/>
  <c r="K207" i="19"/>
  <c r="O202" i="19"/>
  <c r="L202" i="19"/>
  <c r="K202" i="19"/>
  <c r="P199" i="19"/>
  <c r="O199" i="19"/>
  <c r="K196" i="19" s="1"/>
  <c r="O196" i="19"/>
  <c r="O193" i="19"/>
  <c r="P198" i="19"/>
  <c r="O198" i="19"/>
  <c r="K193" i="19" s="1"/>
  <c r="P196" i="19"/>
  <c r="L196" i="19" s="1"/>
  <c r="P195" i="19"/>
  <c r="L192" i="19" s="1"/>
  <c r="O195" i="19"/>
  <c r="P193" i="19"/>
  <c r="P192" i="19"/>
  <c r="L191" i="19"/>
  <c r="O192" i="19"/>
  <c r="P188" i="19"/>
  <c r="O188" i="19"/>
  <c r="P187" i="19"/>
  <c r="L182" i="19" s="1"/>
  <c r="O187" i="19"/>
  <c r="P185" i="19"/>
  <c r="L185" i="19" s="1"/>
  <c r="O185" i="19"/>
  <c r="K185" i="19" s="1"/>
  <c r="O182" i="19"/>
  <c r="P182" i="19"/>
  <c r="P184" i="19"/>
  <c r="O184" i="19"/>
  <c r="P183" i="19"/>
  <c r="P181" i="19"/>
  <c r="K182" i="19"/>
  <c r="O181" i="19"/>
  <c r="K180" i="19" s="1"/>
  <c r="L181" i="19"/>
  <c r="K181" i="19"/>
  <c r="L180" i="19"/>
  <c r="P177" i="19"/>
  <c r="O177" i="19"/>
  <c r="P176" i="19"/>
  <c r="P173" i="19"/>
  <c r="L173" i="19" s="1"/>
  <c r="P170" i="19"/>
  <c r="O176" i="19"/>
  <c r="P175" i="19" s="1"/>
  <c r="P174" i="19"/>
  <c r="P171" i="19"/>
  <c r="O174" i="19"/>
  <c r="O171" i="19"/>
  <c r="K174" i="19" s="1"/>
  <c r="O173" i="19"/>
  <c r="K170" i="19"/>
  <c r="L169" i="19"/>
  <c r="O170" i="19"/>
  <c r="P169" i="19" s="1"/>
  <c r="L172" i="19" s="1"/>
  <c r="P166" i="19"/>
  <c r="L163" i="19" s="1"/>
  <c r="O166" i="19"/>
  <c r="P165" i="19"/>
  <c r="L160" i="19" s="1"/>
  <c r="O165" i="19"/>
  <c r="K160" i="19" s="1"/>
  <c r="P164" i="19"/>
  <c r="P163" i="19"/>
  <c r="O163" i="19"/>
  <c r="P160" i="19"/>
  <c r="O160" i="19"/>
  <c r="K163" i="19"/>
  <c r="P162" i="19"/>
  <c r="O162" i="19"/>
  <c r="P161" i="19" s="1"/>
  <c r="P159" i="19"/>
  <c r="O159" i="19"/>
  <c r="O158" i="19"/>
  <c r="P158" i="19"/>
  <c r="K159" i="19"/>
  <c r="L158" i="19"/>
  <c r="K158" i="19"/>
  <c r="P155" i="19"/>
  <c r="O155" i="19"/>
  <c r="P154" i="19"/>
  <c r="L151" i="19" s="1"/>
  <c r="P151" i="19"/>
  <c r="P148" i="19"/>
  <c r="L147" i="19" s="1"/>
  <c r="O154" i="19"/>
  <c r="P152" i="19"/>
  <c r="P149" i="19"/>
  <c r="L152" i="19"/>
  <c r="O152" i="19"/>
  <c r="O149" i="19"/>
  <c r="K152" i="19"/>
  <c r="L148" i="19"/>
  <c r="O151" i="19"/>
  <c r="P150" i="19" s="1"/>
  <c r="O148" i="19"/>
  <c r="P147" i="19" s="1"/>
  <c r="P144" i="19"/>
  <c r="O144" i="19"/>
  <c r="K141" i="19" s="1"/>
  <c r="P143" i="19"/>
  <c r="O143" i="19"/>
  <c r="P142" i="19" s="1"/>
  <c r="P141" i="19"/>
  <c r="L141" i="19" s="1"/>
  <c r="O141" i="19"/>
  <c r="P138" i="19"/>
  <c r="O138" i="19"/>
  <c r="P140" i="19"/>
  <c r="O140" i="19"/>
  <c r="P139" i="19"/>
  <c r="P137" i="19"/>
  <c r="O137" i="19"/>
  <c r="O136" i="19" s="1"/>
  <c r="K140" i="19"/>
  <c r="O139" i="19"/>
  <c r="L137" i="19"/>
  <c r="K137" i="19"/>
  <c r="L136" i="19"/>
  <c r="P133" i="19"/>
  <c r="O133" i="19"/>
  <c r="P132" i="19"/>
  <c r="P129" i="19"/>
  <c r="L126" i="19" s="1"/>
  <c r="P126" i="19"/>
  <c r="P125" i="19" s="1"/>
  <c r="L129" i="19"/>
  <c r="O132" i="19"/>
  <c r="P131" i="19" s="1"/>
  <c r="P130" i="19"/>
  <c r="P127" i="19"/>
  <c r="L130" i="19" s="1"/>
  <c r="O130" i="19"/>
  <c r="O127" i="19"/>
  <c r="K130" i="19"/>
  <c r="O129" i="19"/>
  <c r="P128" i="19" s="1"/>
  <c r="L125" i="19"/>
  <c r="O126" i="19"/>
  <c r="P122" i="19"/>
  <c r="O122" i="19"/>
  <c r="K119" i="19" s="1"/>
  <c r="P121" i="19"/>
  <c r="L116" i="19" s="1"/>
  <c r="O121" i="19"/>
  <c r="P120" i="19" s="1"/>
  <c r="O120" i="19"/>
  <c r="P119" i="19"/>
  <c r="O119" i="19"/>
  <c r="P116" i="19"/>
  <c r="L119" i="19"/>
  <c r="O116" i="19"/>
  <c r="P118" i="19"/>
  <c r="O118" i="19"/>
  <c r="O117" i="19" s="1"/>
  <c r="P115" i="19"/>
  <c r="L114" i="19" s="1"/>
  <c r="L118" i="19"/>
  <c r="O115" i="19"/>
  <c r="K116" i="19"/>
  <c r="L115" i="19"/>
  <c r="P111" i="19"/>
  <c r="O111" i="19"/>
  <c r="P110" i="19"/>
  <c r="P107" i="19"/>
  <c r="L104" i="19" s="1"/>
  <c r="P104" i="19"/>
  <c r="O110" i="19"/>
  <c r="P109" i="19"/>
  <c r="P108" i="19"/>
  <c r="P105" i="19"/>
  <c r="L108" i="19"/>
  <c r="O108" i="19"/>
  <c r="O105" i="19"/>
  <c r="O107" i="19"/>
  <c r="K104" i="19" s="1"/>
  <c r="L103" i="19"/>
  <c r="O104" i="19"/>
  <c r="P103" i="19"/>
  <c r="P100" i="19"/>
  <c r="L97" i="19" s="1"/>
  <c r="O100" i="19"/>
  <c r="P99" i="19"/>
  <c r="O99" i="19"/>
  <c r="K96" i="19" s="1"/>
  <c r="P97" i="19"/>
  <c r="O97" i="19"/>
  <c r="K97" i="19" s="1"/>
  <c r="P94" i="19"/>
  <c r="O94" i="19"/>
  <c r="P96" i="19"/>
  <c r="O96" i="19"/>
  <c r="K93" i="19" s="1"/>
  <c r="P95" i="19"/>
  <c r="P93" i="19"/>
  <c r="O93" i="19"/>
  <c r="O95" i="19"/>
  <c r="L94" i="19"/>
  <c r="K94" i="19"/>
  <c r="L93" i="19"/>
  <c r="K92" i="19"/>
  <c r="P89" i="19"/>
  <c r="O89" i="19"/>
  <c r="K86" i="19" s="1"/>
  <c r="P88" i="19"/>
  <c r="P85" i="19"/>
  <c r="P82" i="19"/>
  <c r="L85" i="19"/>
  <c r="O88" i="19"/>
  <c r="P87" i="19"/>
  <c r="P86" i="19"/>
  <c r="P83" i="19"/>
  <c r="O86" i="19"/>
  <c r="O83" i="19"/>
  <c r="L82" i="19"/>
  <c r="O85" i="19"/>
  <c r="K82" i="19"/>
  <c r="L81" i="19"/>
  <c r="O82" i="19"/>
  <c r="K81" i="19" s="1"/>
  <c r="P78" i="19"/>
  <c r="O78" i="19"/>
  <c r="K75" i="19" s="1"/>
  <c r="P77" i="19"/>
  <c r="O77" i="19"/>
  <c r="O76" i="19" s="1"/>
  <c r="P75" i="19"/>
  <c r="L75" i="19" s="1"/>
  <c r="O75" i="19"/>
  <c r="P72" i="19"/>
  <c r="O72" i="19"/>
  <c r="P74" i="19"/>
  <c r="L71" i="19" s="1"/>
  <c r="O74" i="19"/>
  <c r="P71" i="19"/>
  <c r="O71" i="19"/>
  <c r="K74" i="19" s="1"/>
  <c r="O73" i="19"/>
  <c r="L72" i="19"/>
  <c r="K71" i="19"/>
  <c r="P67" i="19"/>
  <c r="O67" i="19"/>
  <c r="P66" i="19"/>
  <c r="L63" i="19" s="1"/>
  <c r="P63" i="19"/>
  <c r="P60" i="19"/>
  <c r="L59" i="19" s="1"/>
  <c r="O66" i="19"/>
  <c r="P65" i="19" s="1"/>
  <c r="P64" i="19"/>
  <c r="P61" i="19"/>
  <c r="L64" i="19"/>
  <c r="O64" i="19"/>
  <c r="K64" i="19" s="1"/>
  <c r="O61" i="19"/>
  <c r="L60" i="19"/>
  <c r="O63" i="19"/>
  <c r="K60" i="19"/>
  <c r="O60" i="19"/>
  <c r="K59" i="19" s="1"/>
  <c r="P56" i="19"/>
  <c r="O56" i="19"/>
  <c r="P55" i="19"/>
  <c r="O55" i="19"/>
  <c r="P53" i="19"/>
  <c r="O53" i="19"/>
  <c r="P50" i="19"/>
  <c r="O50" i="19"/>
  <c r="P52" i="19"/>
  <c r="L49" i="19" s="1"/>
  <c r="O52" i="19"/>
  <c r="K49" i="19" s="1"/>
  <c r="P51" i="19"/>
  <c r="P49" i="19"/>
  <c r="L48" i="19" s="1"/>
  <c r="O49" i="19"/>
  <c r="O51" i="19"/>
  <c r="K50" i="19"/>
  <c r="P48" i="19"/>
  <c r="K48" i="19"/>
  <c r="P45" i="19"/>
  <c r="O45" i="19"/>
  <c r="P44" i="19"/>
  <c r="P41" i="19"/>
  <c r="L38" i="19" s="1"/>
  <c r="P38" i="19"/>
  <c r="O44" i="19"/>
  <c r="P42" i="19"/>
  <c r="L42" i="19" s="1"/>
  <c r="P39" i="19"/>
  <c r="O42" i="19"/>
  <c r="O39" i="19"/>
  <c r="O41" i="19"/>
  <c r="K38" i="19" s="1"/>
  <c r="L37" i="19"/>
  <c r="O38" i="19"/>
  <c r="P34" i="19"/>
  <c r="O34" i="19"/>
  <c r="P33" i="19"/>
  <c r="O33" i="19"/>
  <c r="P31" i="19"/>
  <c r="O31" i="19"/>
  <c r="P28" i="19"/>
  <c r="O28" i="19"/>
  <c r="P30" i="19"/>
  <c r="O30" i="19"/>
  <c r="K30" i="19" s="1"/>
  <c r="P29" i="19"/>
  <c r="O27" i="19"/>
  <c r="P26" i="19" s="1"/>
  <c r="P27" i="19"/>
  <c r="O29" i="19"/>
  <c r="K28" i="19"/>
  <c r="L27" i="19"/>
  <c r="K27" i="19"/>
  <c r="L26" i="19"/>
  <c r="P23" i="19"/>
  <c r="O23" i="19"/>
  <c r="P22" i="19"/>
  <c r="P19" i="19"/>
  <c r="P16" i="19"/>
  <c r="O22" i="19"/>
  <c r="P20" i="19"/>
  <c r="L20" i="19" s="1"/>
  <c r="P17" i="19"/>
  <c r="O20" i="19"/>
  <c r="K20" i="19" s="1"/>
  <c r="O17" i="19"/>
  <c r="L16" i="19"/>
  <c r="O19" i="19"/>
  <c r="K16" i="19" s="1"/>
  <c r="L15" i="19"/>
  <c r="O16" i="19"/>
  <c r="K15" i="19" s="1"/>
  <c r="P12" i="19"/>
  <c r="O12" i="19"/>
  <c r="P11" i="19"/>
  <c r="P10" i="19" s="1"/>
  <c r="O11" i="19"/>
  <c r="P9" i="19"/>
  <c r="O9" i="19"/>
  <c r="K9" i="19" s="1"/>
  <c r="P6" i="19"/>
  <c r="O6" i="19"/>
  <c r="P8" i="19"/>
  <c r="L5" i="19" s="1"/>
  <c r="O8" i="19"/>
  <c r="K5" i="19" s="1"/>
  <c r="P7" i="19"/>
  <c r="O5" i="19"/>
  <c r="P4" i="19" s="1"/>
  <c r="P5" i="19"/>
  <c r="K8" i="19"/>
  <c r="L6" i="19"/>
  <c r="K6" i="19"/>
  <c r="L4" i="19"/>
  <c r="AK168" i="22"/>
  <c r="V172" i="22"/>
  <c r="U195" i="22"/>
  <c r="U169" i="22"/>
  <c r="U180" i="22" s="1"/>
  <c r="Y180" i="22" s="1"/>
  <c r="U175" i="22"/>
  <c r="U178" i="22"/>
  <c r="V169" i="22"/>
  <c r="X195" i="22"/>
  <c r="X171" i="22"/>
  <c r="Y175" i="22"/>
  <c r="X176" i="22"/>
  <c r="AK174" i="22" s="1"/>
  <c r="V178" i="22"/>
  <c r="Y195" i="22"/>
  <c r="X198" i="22"/>
  <c r="X168" i="22"/>
  <c r="Y172" i="22"/>
  <c r="X173" i="22"/>
  <c r="V175" i="22"/>
  <c r="X138" i="22"/>
  <c r="Y133" i="22"/>
  <c r="Y136" i="22"/>
  <c r="U89" i="22"/>
  <c r="V89" i="22"/>
  <c r="X91" i="22"/>
  <c r="Y95" i="22"/>
  <c r="X96" i="22"/>
  <c r="U98" i="22"/>
  <c r="U95" i="22"/>
  <c r="V98" i="22"/>
  <c r="V92" i="22"/>
  <c r="X88" i="22"/>
  <c r="Y92" i="22"/>
  <c r="X93" i="22"/>
  <c r="V95" i="22"/>
  <c r="U55" i="22"/>
  <c r="X52" i="22"/>
  <c r="Y54" i="22"/>
  <c r="X55" i="22"/>
  <c r="Y57" i="22"/>
  <c r="V49" i="22"/>
  <c r="U15" i="22"/>
  <c r="V9" i="22"/>
  <c r="V12" i="22"/>
  <c r="Y14" i="22"/>
  <c r="Y17" i="22"/>
  <c r="Y18" i="22"/>
  <c r="X11" i="22"/>
  <c r="X52" i="21"/>
  <c r="Y58" i="21"/>
  <c r="Y59" i="21"/>
  <c r="AK165" i="21"/>
  <c r="Y172" i="21"/>
  <c r="X192" i="21"/>
  <c r="Y194" i="21"/>
  <c r="X195" i="21"/>
  <c r="V172" i="21"/>
  <c r="X174" i="21"/>
  <c r="X178" i="21"/>
  <c r="Y196" i="21"/>
  <c r="AK194" i="21" s="1"/>
  <c r="V169" i="21"/>
  <c r="U178" i="21"/>
  <c r="V192" i="21"/>
  <c r="U192" i="21"/>
  <c r="V198" i="21"/>
  <c r="X136" i="21"/>
  <c r="Y136" i="21"/>
  <c r="U92" i="21"/>
  <c r="X92" i="21"/>
  <c r="U89" i="21"/>
  <c r="Y92" i="21"/>
  <c r="V92" i="21"/>
  <c r="X53" i="21"/>
  <c r="Y53" i="21"/>
  <c r="X56" i="21"/>
  <c r="Y11" i="21"/>
  <c r="X12" i="21"/>
  <c r="Y19" i="21"/>
  <c r="Y15" i="21"/>
  <c r="V9" i="21"/>
  <c r="U9" i="21"/>
  <c r="V12" i="21"/>
  <c r="U12" i="21"/>
  <c r="X13" i="21"/>
  <c r="U15" i="21"/>
  <c r="AK5" i="21"/>
  <c r="Y8" i="21"/>
  <c r="Y13" i="21"/>
  <c r="U18" i="21"/>
  <c r="V132" i="22"/>
  <c r="X131" i="22"/>
  <c r="U132" i="22"/>
  <c r="Y191" i="22"/>
  <c r="V192" i="22"/>
  <c r="X37" i="22"/>
  <c r="U49" i="22"/>
  <c r="U52" i="22"/>
  <c r="V58" i="22"/>
  <c r="X57" i="22"/>
  <c r="U58" i="22"/>
  <c r="V135" i="22"/>
  <c r="X134" i="22"/>
  <c r="U135" i="22"/>
  <c r="V138" i="22"/>
  <c r="X137" i="22"/>
  <c r="U138" i="22"/>
  <c r="Y188" i="22"/>
  <c r="V189" i="22"/>
  <c r="V198" i="22"/>
  <c r="U198" i="22"/>
  <c r="V129" i="22"/>
  <c r="X128" i="22"/>
  <c r="U129" i="22"/>
  <c r="Y37" i="22"/>
  <c r="X48" i="22"/>
  <c r="X51" i="22"/>
  <c r="AK54" i="22"/>
  <c r="AK105" i="22"/>
  <c r="Y117" i="22"/>
  <c r="V118" i="22"/>
  <c r="V55" i="22"/>
  <c r="X54" i="22"/>
  <c r="AK71" i="22"/>
  <c r="AK65" i="22"/>
  <c r="AK145" i="22"/>
  <c r="AK171" i="22"/>
  <c r="U192" i="22"/>
  <c r="Y194" i="22"/>
  <c r="V195" i="22"/>
  <c r="U78" i="22"/>
  <c r="U158" i="22"/>
  <c r="U160" i="22" s="1"/>
  <c r="Y160" i="22" s="1"/>
  <c r="X77" i="22"/>
  <c r="X157" i="22"/>
  <c r="AK28" i="21"/>
  <c r="AK31" i="21"/>
  <c r="AK154" i="21"/>
  <c r="AK145" i="21"/>
  <c r="AK151" i="21"/>
  <c r="AK34" i="21"/>
  <c r="U49" i="21"/>
  <c r="AK108" i="21"/>
  <c r="V49" i="21"/>
  <c r="X54" i="21"/>
  <c r="U55" i="21"/>
  <c r="V78" i="21"/>
  <c r="X97" i="21"/>
  <c r="AK105" i="21"/>
  <c r="V132" i="21"/>
  <c r="X131" i="21"/>
  <c r="U132" i="21"/>
  <c r="U198" i="21"/>
  <c r="V129" i="21"/>
  <c r="X128" i="21"/>
  <c r="V138" i="21"/>
  <c r="X137" i="21"/>
  <c r="U138" i="21"/>
  <c r="X57" i="21"/>
  <c r="U58" i="21"/>
  <c r="AK65" i="21"/>
  <c r="X177" i="21"/>
  <c r="X8" i="21"/>
  <c r="X11" i="21"/>
  <c r="X17" i="21"/>
  <c r="V52" i="21"/>
  <c r="X51" i="21"/>
  <c r="AK71" i="21"/>
  <c r="U78" i="21"/>
  <c r="U80" i="21" s="1"/>
  <c r="Y80" i="21" s="1"/>
  <c r="U98" i="21"/>
  <c r="V135" i="21"/>
  <c r="X134" i="21"/>
  <c r="U172" i="21"/>
  <c r="V189" i="21"/>
  <c r="U189" i="21"/>
  <c r="U195" i="21"/>
  <c r="V195" i="21"/>
  <c r="Y91" i="21"/>
  <c r="Y94" i="21"/>
  <c r="Y97" i="21"/>
  <c r="AK111" i="21"/>
  <c r="AK114" i="21"/>
  <c r="X117" i="21"/>
  <c r="Y168" i="21"/>
  <c r="Y174" i="21"/>
  <c r="Y177" i="21"/>
  <c r="X188" i="21"/>
  <c r="X194" i="21"/>
  <c r="X197" i="21"/>
  <c r="O40" i="20"/>
  <c r="K7" i="20"/>
  <c r="K3" i="20" s="1"/>
  <c r="P4" i="20"/>
  <c r="P26" i="20"/>
  <c r="O76" i="20"/>
  <c r="O70" i="20"/>
  <c r="K72" i="20"/>
  <c r="L389" i="20"/>
  <c r="K576" i="20"/>
  <c r="P576" i="20"/>
  <c r="O576" i="20"/>
  <c r="L734" i="20"/>
  <c r="L732" i="20"/>
  <c r="O736" i="20"/>
  <c r="K995" i="20"/>
  <c r="P997" i="20"/>
  <c r="O997" i="20"/>
  <c r="O87" i="20"/>
  <c r="L93" i="20"/>
  <c r="P106" i="20"/>
  <c r="O414" i="20"/>
  <c r="L412" i="20"/>
  <c r="E520" i="20"/>
  <c r="K554" i="20"/>
  <c r="P554" i="20"/>
  <c r="O554" i="20"/>
  <c r="E608" i="20"/>
  <c r="O708" i="20"/>
  <c r="L708" i="20"/>
  <c r="P708" i="20"/>
  <c r="K884" i="20"/>
  <c r="P884" i="20"/>
  <c r="O884" i="20"/>
  <c r="K951" i="20"/>
  <c r="P953" i="20"/>
  <c r="O953" i="20"/>
  <c r="P956" i="20"/>
  <c r="O956" i="20"/>
  <c r="K954" i="20"/>
  <c r="K952" i="20"/>
  <c r="L4" i="20"/>
  <c r="L5" i="20"/>
  <c r="L6" i="20"/>
  <c r="L8" i="20"/>
  <c r="P10" i="20"/>
  <c r="P7" i="20"/>
  <c r="L7" i="20"/>
  <c r="G3" i="20"/>
  <c r="L26" i="20"/>
  <c r="L27" i="20"/>
  <c r="L28" i="20"/>
  <c r="L30" i="20"/>
  <c r="P32" i="20"/>
  <c r="P37" i="20"/>
  <c r="P48" i="20"/>
  <c r="L50" i="20"/>
  <c r="P87" i="20"/>
  <c r="O109" i="20"/>
  <c r="K116" i="20"/>
  <c r="O142" i="20"/>
  <c r="O158" i="20"/>
  <c r="P164" i="20"/>
  <c r="P158" i="20"/>
  <c r="K162" i="20"/>
  <c r="O180" i="20"/>
  <c r="K184" i="20"/>
  <c r="K182" i="20"/>
  <c r="P208" i="20"/>
  <c r="K204" i="20"/>
  <c r="O224" i="20"/>
  <c r="P230" i="20"/>
  <c r="O230" i="20"/>
  <c r="K228" i="20"/>
  <c r="K226" i="20"/>
  <c r="O246" i="20"/>
  <c r="P246" i="20"/>
  <c r="O274" i="20"/>
  <c r="O290" i="20"/>
  <c r="P296" i="20"/>
  <c r="K292" i="20"/>
  <c r="O312" i="20"/>
  <c r="K316" i="20"/>
  <c r="K314" i="20"/>
  <c r="P340" i="20"/>
  <c r="O340" i="20"/>
  <c r="K336" i="20"/>
  <c r="O356" i="20"/>
  <c r="K360" i="20"/>
  <c r="P384" i="20"/>
  <c r="K532" i="20"/>
  <c r="P532" i="20"/>
  <c r="O532" i="20"/>
  <c r="K620" i="20"/>
  <c r="P620" i="20"/>
  <c r="O620" i="20"/>
  <c r="K697" i="20"/>
  <c r="P697" i="20"/>
  <c r="O697" i="20"/>
  <c r="P29" i="20"/>
  <c r="L29" i="20" s="1"/>
  <c r="K664" i="20"/>
  <c r="P664" i="20"/>
  <c r="O664" i="20"/>
  <c r="P1000" i="20"/>
  <c r="O1000" i="20"/>
  <c r="K998" i="20"/>
  <c r="K996" i="20"/>
  <c r="O15" i="20"/>
  <c r="O48" i="20"/>
  <c r="O98" i="20"/>
  <c r="O92" i="20"/>
  <c r="K96" i="20"/>
  <c r="K94" i="20"/>
  <c r="K405" i="20"/>
  <c r="K466" i="20"/>
  <c r="P466" i="20"/>
  <c r="K642" i="20"/>
  <c r="P642" i="20"/>
  <c r="O642" i="20"/>
  <c r="P700" i="20"/>
  <c r="K17" i="20"/>
  <c r="K19" i="20"/>
  <c r="K38" i="20"/>
  <c r="P70" i="20"/>
  <c r="P76" i="20"/>
  <c r="L82" i="20"/>
  <c r="L138" i="20"/>
  <c r="L162" i="20"/>
  <c r="L160" i="20"/>
  <c r="P180" i="20"/>
  <c r="P202" i="20"/>
  <c r="L205" i="20" s="1"/>
  <c r="L204" i="20"/>
  <c r="L228" i="20"/>
  <c r="L226" i="20"/>
  <c r="P268" i="20"/>
  <c r="L272" i="20"/>
  <c r="L270" i="20"/>
  <c r="P290" i="20"/>
  <c r="L294" i="20"/>
  <c r="L338" i="20"/>
  <c r="L336" i="20"/>
  <c r="P356" i="20"/>
  <c r="L360" i="20"/>
  <c r="L358" i="20"/>
  <c r="L380" i="20"/>
  <c r="L393" i="20"/>
  <c r="K400" i="20"/>
  <c r="K404" i="20"/>
  <c r="K402" i="20"/>
  <c r="P406" i="20"/>
  <c r="L413" i="20"/>
  <c r="P417" i="20"/>
  <c r="L415" i="20"/>
  <c r="P428" i="20"/>
  <c r="K510" i="20"/>
  <c r="P510" i="20"/>
  <c r="O510" i="20"/>
  <c r="K598" i="20"/>
  <c r="P598" i="20"/>
  <c r="O598" i="20"/>
  <c r="K601" i="20" s="1"/>
  <c r="O681" i="20"/>
  <c r="K677" i="20"/>
  <c r="O725" i="20"/>
  <c r="K722" i="20" s="1"/>
  <c r="K723" i="20"/>
  <c r="K721" i="20"/>
  <c r="P725" i="20"/>
  <c r="P736" i="20"/>
  <c r="K741" i="20"/>
  <c r="P741" i="20"/>
  <c r="O741" i="20"/>
  <c r="K380" i="20"/>
  <c r="K382" i="20"/>
  <c r="L390" i="20"/>
  <c r="P450" i="20"/>
  <c r="O450" i="20"/>
  <c r="K448" i="20"/>
  <c r="K446" i="20"/>
  <c r="P472" i="20"/>
  <c r="O472" i="20"/>
  <c r="K470" i="20"/>
  <c r="K468" i="20"/>
  <c r="P494" i="20"/>
  <c r="O494" i="20"/>
  <c r="K492" i="20"/>
  <c r="K490" i="20"/>
  <c r="K514" i="20"/>
  <c r="K512" i="20"/>
  <c r="P538" i="20"/>
  <c r="O538" i="20"/>
  <c r="K536" i="20"/>
  <c r="K534" i="20"/>
  <c r="P560" i="20"/>
  <c r="O560" i="20"/>
  <c r="K558" i="20"/>
  <c r="K556" i="20"/>
  <c r="P582" i="20"/>
  <c r="O582" i="20"/>
  <c r="K580" i="20"/>
  <c r="K578" i="20"/>
  <c r="P604" i="20"/>
  <c r="O604" i="20"/>
  <c r="K602" i="20"/>
  <c r="K600" i="20"/>
  <c r="P626" i="20"/>
  <c r="O626" i="20"/>
  <c r="K624" i="20"/>
  <c r="K622" i="20"/>
  <c r="P648" i="20"/>
  <c r="L645" i="20" s="1"/>
  <c r="G641" i="20" s="1"/>
  <c r="O648" i="20"/>
  <c r="K645" i="20"/>
  <c r="K646" i="20"/>
  <c r="K644" i="20"/>
  <c r="P670" i="20"/>
  <c r="L667" i="20"/>
  <c r="G663" i="20" s="1"/>
  <c r="O670" i="20"/>
  <c r="K668" i="20"/>
  <c r="K666" i="20"/>
  <c r="O692" i="20"/>
  <c r="O686" i="20"/>
  <c r="K702" i="20"/>
  <c r="K742" i="20"/>
  <c r="P744" i="20"/>
  <c r="O744" i="20"/>
  <c r="O755" i="20"/>
  <c r="K755" i="20" s="1"/>
  <c r="K751" i="20" s="1"/>
  <c r="L753" i="20"/>
  <c r="P755" i="20"/>
  <c r="P752" i="20"/>
  <c r="L755" i="20"/>
  <c r="G751" i="20" s="1"/>
  <c r="O384" i="20"/>
  <c r="L448" i="20"/>
  <c r="L446" i="20"/>
  <c r="L468" i="20"/>
  <c r="L492" i="20"/>
  <c r="L490" i="20"/>
  <c r="L514" i="20"/>
  <c r="L536" i="20"/>
  <c r="L534" i="20"/>
  <c r="L558" i="20"/>
  <c r="L556" i="20"/>
  <c r="L580" i="20"/>
  <c r="L578" i="20"/>
  <c r="L602" i="20"/>
  <c r="L600" i="20"/>
  <c r="L624" i="20"/>
  <c r="L622" i="20"/>
  <c r="L646" i="20"/>
  <c r="L644" i="20"/>
  <c r="L668" i="20"/>
  <c r="L666" i="20"/>
  <c r="P675" i="20"/>
  <c r="K675" i="20"/>
  <c r="K698" i="20"/>
  <c r="O700" i="20"/>
  <c r="L709" i="20"/>
  <c r="L744" i="20"/>
  <c r="G740" i="20" s="1"/>
  <c r="O752" i="20"/>
  <c r="L752" i="20"/>
  <c r="O774" i="20"/>
  <c r="L774" i="20"/>
  <c r="L778" i="20"/>
  <c r="L776" i="20"/>
  <c r="O780" i="20"/>
  <c r="K777" i="20" s="1"/>
  <c r="K773" i="20" s="1"/>
  <c r="O777" i="20"/>
  <c r="P788" i="20"/>
  <c r="L788" i="20" s="1"/>
  <c r="G784" i="20" s="1"/>
  <c r="P785" i="20"/>
  <c r="K840" i="20"/>
  <c r="P840" i="20"/>
  <c r="O840" i="20"/>
  <c r="K676" i="20"/>
  <c r="L691" i="20"/>
  <c r="P714" i="20"/>
  <c r="K724" i="20"/>
  <c r="L756" i="20"/>
  <c r="L754" i="20"/>
  <c r="O758" i="20"/>
  <c r="L779" i="20"/>
  <c r="O796" i="20"/>
  <c r="L796" i="20"/>
  <c r="O799" i="20"/>
  <c r="L800" i="20"/>
  <c r="L797" i="20"/>
  <c r="K907" i="20"/>
  <c r="P909" i="20"/>
  <c r="O909" i="20"/>
  <c r="P912" i="20"/>
  <c r="O912" i="20"/>
  <c r="K910" i="20"/>
  <c r="K908" i="20"/>
  <c r="K972" i="20"/>
  <c r="P972" i="20"/>
  <c r="O972" i="20"/>
  <c r="L686" i="20"/>
  <c r="O703" i="20"/>
  <c r="K701" i="20"/>
  <c r="K699" i="20"/>
  <c r="L710" i="20"/>
  <c r="K719" i="20"/>
  <c r="K720" i="20"/>
  <c r="P722" i="20"/>
  <c r="O730" i="20"/>
  <c r="L730" i="20"/>
  <c r="L731" i="20"/>
  <c r="O747" i="20"/>
  <c r="K744" i="20" s="1"/>
  <c r="L740" i="20" s="1"/>
  <c r="K745" i="20"/>
  <c r="K743" i="20"/>
  <c r="E762" i="20"/>
  <c r="L775" i="20"/>
  <c r="P780" i="20"/>
  <c r="G773" i="20"/>
  <c r="L818" i="20"/>
  <c r="O818" i="20"/>
  <c r="K863" i="20"/>
  <c r="P865" i="20"/>
  <c r="O865" i="20"/>
  <c r="P868" i="20"/>
  <c r="O868" i="20"/>
  <c r="K866" i="20"/>
  <c r="K864" i="20"/>
  <c r="K928" i="20"/>
  <c r="P928" i="20"/>
  <c r="O928" i="20"/>
  <c r="K931" i="20" s="1"/>
  <c r="L927" i="20" s="1"/>
  <c r="P824" i="20"/>
  <c r="O824" i="20"/>
  <c r="O821" i="20"/>
  <c r="K821" i="20"/>
  <c r="K822" i="20"/>
  <c r="K820" i="20"/>
  <c r="L866" i="20"/>
  <c r="L864" i="20"/>
  <c r="L910" i="20"/>
  <c r="L908" i="20"/>
  <c r="L954" i="20"/>
  <c r="L952" i="20"/>
  <c r="L998" i="20"/>
  <c r="L996" i="20"/>
  <c r="P763" i="20"/>
  <c r="P766" i="20"/>
  <c r="L766" i="20" s="1"/>
  <c r="G762" i="20" s="1"/>
  <c r="K801" i="20"/>
  <c r="P818" i="20"/>
  <c r="L822" i="20"/>
  <c r="L820" i="20"/>
  <c r="P846" i="20"/>
  <c r="O846" i="20"/>
  <c r="K843" i="20" s="1"/>
  <c r="K844" i="20"/>
  <c r="K842" i="20"/>
  <c r="K867" i="20"/>
  <c r="P890" i="20"/>
  <c r="L887" i="20" s="1"/>
  <c r="G883" i="20" s="1"/>
  <c r="O890" i="20"/>
  <c r="K887" i="20"/>
  <c r="K888" i="20"/>
  <c r="K886" i="20"/>
  <c r="K911" i="20"/>
  <c r="P934" i="20"/>
  <c r="L931" i="20"/>
  <c r="G927" i="20"/>
  <c r="O934" i="20"/>
  <c r="K932" i="20"/>
  <c r="K930" i="20"/>
  <c r="K955" i="20"/>
  <c r="P978" i="20"/>
  <c r="O978" i="20"/>
  <c r="K975" i="20"/>
  <c r="E971" i="20" s="1"/>
  <c r="K976" i="20"/>
  <c r="K974" i="20"/>
  <c r="K999" i="20"/>
  <c r="K765" i="20"/>
  <c r="K767" i="20"/>
  <c r="K787" i="20"/>
  <c r="K789" i="20"/>
  <c r="K823" i="20"/>
  <c r="L844" i="20"/>
  <c r="L842" i="20"/>
  <c r="L867" i="20"/>
  <c r="L888" i="20"/>
  <c r="L886" i="20"/>
  <c r="L911" i="20"/>
  <c r="L932" i="20"/>
  <c r="L930" i="20"/>
  <c r="L955" i="20"/>
  <c r="L976" i="20"/>
  <c r="L974" i="20"/>
  <c r="L999" i="20"/>
  <c r="P18" i="19"/>
  <c r="P15" i="19"/>
  <c r="L161" i="19"/>
  <c r="G157" i="19" s="1"/>
  <c r="P62" i="19"/>
  <c r="P59" i="19"/>
  <c r="L128" i="19"/>
  <c r="G124" i="19" s="1"/>
  <c r="O37" i="19"/>
  <c r="O59" i="19"/>
  <c r="O62" i="19"/>
  <c r="O103" i="19"/>
  <c r="O172" i="19"/>
  <c r="L380" i="19"/>
  <c r="P384" i="19"/>
  <c r="L382" i="19"/>
  <c r="L468" i="19"/>
  <c r="L470" i="19"/>
  <c r="K995" i="19"/>
  <c r="P997" i="19"/>
  <c r="O997" i="19"/>
  <c r="P40" i="19"/>
  <c r="P81" i="19"/>
  <c r="K217" i="19"/>
  <c r="P241" i="19"/>
  <c r="O241" i="19"/>
  <c r="K237" i="19"/>
  <c r="O301" i="19"/>
  <c r="O323" i="19"/>
  <c r="K367" i="19"/>
  <c r="P367" i="19"/>
  <c r="O367" i="19"/>
  <c r="L411" i="19"/>
  <c r="P439" i="19"/>
  <c r="P436" i="19"/>
  <c r="L436" i="19" s="1"/>
  <c r="P433" i="19"/>
  <c r="G432" i="19"/>
  <c r="L435" i="19"/>
  <c r="P480" i="19"/>
  <c r="L478" i="19"/>
  <c r="O15" i="19"/>
  <c r="O40" i="19"/>
  <c r="O81" i="19"/>
  <c r="O84" i="19"/>
  <c r="O125" i="19"/>
  <c r="O128" i="19"/>
  <c r="O147" i="19"/>
  <c r="O150" i="19"/>
  <c r="O169" i="19"/>
  <c r="L195" i="19"/>
  <c r="L193" i="19"/>
  <c r="O373" i="19"/>
  <c r="K371" i="19"/>
  <c r="K369" i="19"/>
  <c r="P373" i="19"/>
  <c r="P84" i="19"/>
  <c r="L84" i="19"/>
  <c r="G80" i="19"/>
  <c r="P172" i="19"/>
  <c r="K213" i="19"/>
  <c r="P285" i="19"/>
  <c r="O285" i="19"/>
  <c r="O279" i="19"/>
  <c r="K281" i="19"/>
  <c r="P307" i="19"/>
  <c r="P301" i="19"/>
  <c r="O307" i="19"/>
  <c r="O304" i="19"/>
  <c r="K305" i="19"/>
  <c r="K303" i="19"/>
  <c r="P329" i="19"/>
  <c r="P323" i="19"/>
  <c r="O329" i="19"/>
  <c r="K326" i="19" s="1"/>
  <c r="E322" i="19" s="1"/>
  <c r="O326" i="19"/>
  <c r="K327" i="19"/>
  <c r="K325" i="19"/>
  <c r="O356" i="19"/>
  <c r="K359" i="19"/>
  <c r="L356" i="19"/>
  <c r="O4" i="19"/>
  <c r="K37" i="19"/>
  <c r="K39" i="19"/>
  <c r="K41" i="19"/>
  <c r="O43" i="19"/>
  <c r="K61" i="19"/>
  <c r="K63" i="19"/>
  <c r="O65" i="19"/>
  <c r="K83" i="19"/>
  <c r="K85" i="19"/>
  <c r="O87" i="19"/>
  <c r="K84" i="19"/>
  <c r="K103" i="19"/>
  <c r="K105" i="19"/>
  <c r="K107" i="19"/>
  <c r="O109" i="19"/>
  <c r="K125" i="19"/>
  <c r="K126" i="19"/>
  <c r="K127" i="19"/>
  <c r="K129" i="19"/>
  <c r="O131" i="19"/>
  <c r="K147" i="19"/>
  <c r="K148" i="19"/>
  <c r="K151" i="19"/>
  <c r="O153" i="19"/>
  <c r="K169" i="19"/>
  <c r="K171" i="19"/>
  <c r="K173" i="19"/>
  <c r="O175" i="19"/>
  <c r="O183" i="19"/>
  <c r="P191" i="19"/>
  <c r="O194" i="19"/>
  <c r="O197" i="19"/>
  <c r="L218" i="19"/>
  <c r="L237" i="19"/>
  <c r="L259" i="19"/>
  <c r="P279" i="19"/>
  <c r="L281" i="19"/>
  <c r="L305" i="19"/>
  <c r="L303" i="19"/>
  <c r="L327" i="19"/>
  <c r="L325" i="19"/>
  <c r="P345" i="19"/>
  <c r="K349" i="19"/>
  <c r="K346" i="19"/>
  <c r="L371" i="19"/>
  <c r="L379" i="19"/>
  <c r="O384" i="19"/>
  <c r="P392" i="19"/>
  <c r="L392" i="19" s="1"/>
  <c r="G388" i="19" s="1"/>
  <c r="K412" i="19"/>
  <c r="P414" i="19"/>
  <c r="O414" i="19"/>
  <c r="L416" i="19"/>
  <c r="L444" i="19"/>
  <c r="L448" i="19"/>
  <c r="O461" i="19"/>
  <c r="K459" i="19"/>
  <c r="K457" i="19"/>
  <c r="P461" i="19"/>
  <c r="P455" i="19"/>
  <c r="L521" i="19"/>
  <c r="P521" i="19"/>
  <c r="O521" i="19"/>
  <c r="K524" i="19" s="1"/>
  <c r="L543" i="19"/>
  <c r="P543" i="19"/>
  <c r="O543" i="19"/>
  <c r="L565" i="19"/>
  <c r="P565" i="19"/>
  <c r="O565" i="19"/>
  <c r="K568" i="19" s="1"/>
  <c r="L587" i="19"/>
  <c r="P587" i="19"/>
  <c r="O587" i="19"/>
  <c r="L609" i="19"/>
  <c r="P609" i="19"/>
  <c r="O609" i="19"/>
  <c r="L631" i="19"/>
  <c r="O631" i="19"/>
  <c r="L653" i="19"/>
  <c r="P653" i="19"/>
  <c r="O653" i="19"/>
  <c r="P1000" i="19"/>
  <c r="O1000" i="19"/>
  <c r="K998" i="19"/>
  <c r="K996" i="19"/>
  <c r="L215" i="19"/>
  <c r="P263" i="19"/>
  <c r="O263" i="19"/>
  <c r="K261" i="19"/>
  <c r="K259" i="19"/>
  <c r="O345" i="19"/>
  <c r="P356" i="19"/>
  <c r="O7" i="19"/>
  <c r="O26" i="19"/>
  <c r="L17" i="19"/>
  <c r="L39" i="19"/>
  <c r="L61" i="19"/>
  <c r="L83" i="19"/>
  <c r="L105" i="19"/>
  <c r="L127" i="19"/>
  <c r="L149" i="19"/>
  <c r="L171" i="19"/>
  <c r="K184" i="19"/>
  <c r="K192" i="19"/>
  <c r="P197" i="19"/>
  <c r="O205" i="19"/>
  <c r="K215" i="19"/>
  <c r="O219" i="19"/>
  <c r="O238" i="19"/>
  <c r="K240" i="19"/>
  <c r="K262" i="19"/>
  <c r="K284" i="19"/>
  <c r="K306" i="19"/>
  <c r="K328" i="19"/>
  <c r="L349" i="19"/>
  <c r="L347" i="19"/>
  <c r="P351" i="19"/>
  <c r="L348" i="19" s="1"/>
  <c r="G344" i="19" s="1"/>
  <c r="P381" i="19"/>
  <c r="L393" i="19"/>
  <c r="L415" i="19"/>
  <c r="K433" i="19"/>
  <c r="O433" i="19"/>
  <c r="L437" i="19"/>
  <c r="L438" i="19"/>
  <c r="L467" i="19"/>
  <c r="K687" i="19"/>
  <c r="K753" i="19"/>
  <c r="O755" i="19"/>
  <c r="P758" i="19"/>
  <c r="O758" i="19"/>
  <c r="K756" i="19"/>
  <c r="K754" i="19"/>
  <c r="O395" i="19"/>
  <c r="K393" i="19"/>
  <c r="K391" i="19"/>
  <c r="K460" i="19"/>
  <c r="P505" i="19"/>
  <c r="K501" i="19"/>
  <c r="P527" i="19"/>
  <c r="O527" i="19"/>
  <c r="K525" i="19"/>
  <c r="K523" i="19"/>
  <c r="P549" i="19"/>
  <c r="O549" i="19"/>
  <c r="K547" i="19"/>
  <c r="K545" i="19"/>
  <c r="P571" i="19"/>
  <c r="L568" i="19" s="1"/>
  <c r="G564" i="19" s="1"/>
  <c r="O571" i="19"/>
  <c r="K569" i="19"/>
  <c r="K567" i="19"/>
  <c r="P593" i="19"/>
  <c r="O593" i="19"/>
  <c r="K591" i="19"/>
  <c r="K589" i="19"/>
  <c r="P615" i="19"/>
  <c r="O615" i="19"/>
  <c r="K613" i="19"/>
  <c r="K611" i="19"/>
  <c r="P637" i="19"/>
  <c r="O637" i="19"/>
  <c r="K635" i="19"/>
  <c r="K633" i="19"/>
  <c r="P659" i="19"/>
  <c r="L656" i="19" s="1"/>
  <c r="O659" i="19"/>
  <c r="K657" i="19"/>
  <c r="K655" i="19"/>
  <c r="P733" i="19"/>
  <c r="O736" i="19"/>
  <c r="K732" i="19"/>
  <c r="K775" i="19"/>
  <c r="P777" i="19"/>
  <c r="O777" i="19"/>
  <c r="P780" i="19"/>
  <c r="O780" i="19"/>
  <c r="K777" i="19" s="1"/>
  <c r="K778" i="19"/>
  <c r="K776" i="19"/>
  <c r="K928" i="19"/>
  <c r="P928" i="19"/>
  <c r="O928" i="19"/>
  <c r="K394" i="19"/>
  <c r="O406" i="19"/>
  <c r="L412" i="19"/>
  <c r="O417" i="19"/>
  <c r="K413" i="19"/>
  <c r="O436" i="19"/>
  <c r="O455" i="19"/>
  <c r="K482" i="19"/>
  <c r="L503" i="19"/>
  <c r="L525" i="19"/>
  <c r="L523" i="19"/>
  <c r="L545" i="19"/>
  <c r="L569" i="19"/>
  <c r="L567" i="19"/>
  <c r="L591" i="19"/>
  <c r="L589" i="19"/>
  <c r="L613" i="19"/>
  <c r="L611" i="19"/>
  <c r="L635" i="19"/>
  <c r="L633" i="19"/>
  <c r="L657" i="19"/>
  <c r="L655" i="19"/>
  <c r="O711" i="19"/>
  <c r="P714" i="19"/>
  <c r="K712" i="19"/>
  <c r="K710" i="19"/>
  <c r="L732" i="19"/>
  <c r="K788" i="19"/>
  <c r="K797" i="19"/>
  <c r="P799" i="19"/>
  <c r="O799" i="19"/>
  <c r="P802" i="19"/>
  <c r="O802" i="19"/>
  <c r="K800" i="19"/>
  <c r="K798" i="19"/>
  <c r="E806" i="19"/>
  <c r="K863" i="19"/>
  <c r="P865" i="19"/>
  <c r="O865" i="19"/>
  <c r="P868" i="19"/>
  <c r="O868" i="19"/>
  <c r="K866" i="19"/>
  <c r="K864" i="19"/>
  <c r="O351" i="19"/>
  <c r="O370" i="19"/>
  <c r="O389" i="19"/>
  <c r="L404" i="19"/>
  <c r="K416" i="19"/>
  <c r="O439" i="19"/>
  <c r="K436" i="19" s="1"/>
  <c r="K437" i="19"/>
  <c r="K435" i="19"/>
  <c r="K504" i="19"/>
  <c r="O524" i="19"/>
  <c r="K526" i="19"/>
  <c r="O546" i="19"/>
  <c r="K548" i="19"/>
  <c r="O568" i="19"/>
  <c r="K570" i="19"/>
  <c r="O590" i="19"/>
  <c r="K592" i="19"/>
  <c r="O612" i="19"/>
  <c r="K614" i="19"/>
  <c r="O634" i="19"/>
  <c r="K636" i="19"/>
  <c r="O656" i="19"/>
  <c r="K658" i="19"/>
  <c r="L690" i="19"/>
  <c r="L697" i="19"/>
  <c r="L712" i="19"/>
  <c r="L710" i="19"/>
  <c r="L756" i="19"/>
  <c r="L754" i="19"/>
  <c r="L778" i="19"/>
  <c r="L776" i="19"/>
  <c r="L800" i="19"/>
  <c r="L798" i="19"/>
  <c r="K973" i="19"/>
  <c r="P975" i="19"/>
  <c r="O975" i="19"/>
  <c r="P978" i="19"/>
  <c r="L975" i="19" s="1"/>
  <c r="G971" i="19" s="1"/>
  <c r="P972" i="19"/>
  <c r="O978" i="19"/>
  <c r="K975" i="19" s="1"/>
  <c r="K976" i="19"/>
  <c r="K974" i="19"/>
  <c r="K735" i="19"/>
  <c r="K757" i="19"/>
  <c r="K779" i="19"/>
  <c r="L818" i="19"/>
  <c r="P818" i="19"/>
  <c r="L821" i="19" s="1"/>
  <c r="G817" i="19" s="1"/>
  <c r="L822" i="19"/>
  <c r="K840" i="19"/>
  <c r="P840" i="19"/>
  <c r="O840" i="19"/>
  <c r="O692" i="19"/>
  <c r="L735" i="19"/>
  <c r="L757" i="19"/>
  <c r="L779" i="19"/>
  <c r="L801" i="19"/>
  <c r="K885" i="19"/>
  <c r="P887" i="19"/>
  <c r="O887" i="19"/>
  <c r="P890" i="19"/>
  <c r="P884" i="19"/>
  <c r="O890" i="19"/>
  <c r="K888" i="19"/>
  <c r="K886" i="19"/>
  <c r="E960" i="19"/>
  <c r="L823" i="19"/>
  <c r="K907" i="19"/>
  <c r="P909" i="19"/>
  <c r="P912" i="19"/>
  <c r="O912" i="19"/>
  <c r="K909" i="19"/>
  <c r="L905" i="19" s="1"/>
  <c r="K910" i="19"/>
  <c r="K908" i="19"/>
  <c r="K950" i="19"/>
  <c r="P950" i="19"/>
  <c r="K955" i="19"/>
  <c r="K819" i="19"/>
  <c r="O821" i="19"/>
  <c r="K821" i="19" s="1"/>
  <c r="K841" i="19"/>
  <c r="P843" i="19"/>
  <c r="P846" i="19"/>
  <c r="O846" i="19"/>
  <c r="K844" i="19"/>
  <c r="K842" i="19"/>
  <c r="K862" i="19"/>
  <c r="P862" i="19"/>
  <c r="L865" i="19" s="1"/>
  <c r="G861" i="19" s="1"/>
  <c r="K867" i="19"/>
  <c r="K884" i="19"/>
  <c r="K889" i="19"/>
  <c r="K929" i="19"/>
  <c r="P931" i="19"/>
  <c r="P934" i="19"/>
  <c r="L931" i="19"/>
  <c r="G927" i="19" s="1"/>
  <c r="O934" i="19"/>
  <c r="K931" i="19" s="1"/>
  <c r="K932" i="19"/>
  <c r="K930" i="19"/>
  <c r="K977" i="19"/>
  <c r="K994" i="19"/>
  <c r="P994" i="19"/>
  <c r="K999" i="19"/>
  <c r="K906" i="19"/>
  <c r="P906" i="19"/>
  <c r="K911" i="19"/>
  <c r="K951" i="19"/>
  <c r="P953" i="19"/>
  <c r="L953" i="19" s="1"/>
  <c r="G949" i="19" s="1"/>
  <c r="P956" i="19"/>
  <c r="O956" i="19"/>
  <c r="K954" i="19"/>
  <c r="K952" i="19"/>
  <c r="K972" i="19"/>
  <c r="L873" i="19"/>
  <c r="L895" i="19"/>
  <c r="L863" i="19"/>
  <c r="L885" i="19"/>
  <c r="L929" i="19"/>
  <c r="L974" i="19"/>
  <c r="AK51" i="21"/>
  <c r="AK11" i="21"/>
  <c r="AK74" i="21"/>
  <c r="E927" i="20"/>
  <c r="K927" i="20"/>
  <c r="L821" i="20"/>
  <c r="L817" i="20" s="1"/>
  <c r="G817" i="20"/>
  <c r="E641" i="20"/>
  <c r="E839" i="20"/>
  <c r="L601" i="20"/>
  <c r="G597" i="20" s="1"/>
  <c r="E817" i="20"/>
  <c r="K817" i="20"/>
  <c r="L762" i="20"/>
  <c r="E773" i="20"/>
  <c r="L773" i="20"/>
  <c r="K700" i="20"/>
  <c r="E883" i="20"/>
  <c r="K883" i="20"/>
  <c r="K762" i="20"/>
  <c r="E355" i="19"/>
  <c r="L80" i="19"/>
  <c r="E80" i="19"/>
  <c r="K80" i="19"/>
  <c r="E905" i="19"/>
  <c r="K997" i="19"/>
  <c r="E993" i="19" s="1"/>
  <c r="K843" i="19"/>
  <c r="L909" i="19"/>
  <c r="G905" i="19"/>
  <c r="L997" i="19"/>
  <c r="G993" i="19" s="1"/>
  <c r="K172" i="19"/>
  <c r="E168" i="19" s="1"/>
  <c r="L843" i="19"/>
  <c r="K839" i="19" s="1"/>
  <c r="E817" i="19"/>
  <c r="E784" i="19"/>
  <c r="K656" i="19"/>
  <c r="K634" i="19"/>
  <c r="E630" i="19" s="1"/>
  <c r="K612" i="19"/>
  <c r="E608" i="19" s="1"/>
  <c r="K590" i="19"/>
  <c r="E586" i="19" s="1"/>
  <c r="K546" i="19"/>
  <c r="E542" i="19" s="1"/>
  <c r="K150" i="19"/>
  <c r="K370" i="19"/>
  <c r="L366" i="19" s="1"/>
  <c r="E652" i="19"/>
  <c r="K905" i="19"/>
  <c r="E366" i="19"/>
  <c r="K366" i="19"/>
  <c r="E146" i="19"/>
  <c r="E839" i="19"/>
  <c r="L839" i="19"/>
  <c r="L56" i="14"/>
  <c r="K56" i="14"/>
  <c r="J56" i="14"/>
  <c r="L54" i="14"/>
  <c r="K54" i="14"/>
  <c r="J54" i="14"/>
  <c r="L52" i="14"/>
  <c r="K52" i="14"/>
  <c r="J52" i="14"/>
  <c r="L50" i="14"/>
  <c r="K50" i="14"/>
  <c r="J50" i="14"/>
  <c r="L48" i="14"/>
  <c r="K48" i="14"/>
  <c r="J48" i="14"/>
  <c r="L46" i="14"/>
  <c r="K46" i="14"/>
  <c r="J46" i="14"/>
  <c r="L44" i="14"/>
  <c r="K44" i="14"/>
  <c r="J44" i="14"/>
  <c r="L42" i="14"/>
  <c r="K42" i="14"/>
  <c r="J42" i="14"/>
  <c r="L40" i="14"/>
  <c r="K40" i="14"/>
  <c r="J40" i="14"/>
  <c r="L38" i="14"/>
  <c r="K38" i="14"/>
  <c r="J38" i="14"/>
  <c r="L36" i="14"/>
  <c r="K36" i="14"/>
  <c r="J36" i="14"/>
  <c r="L34" i="14"/>
  <c r="K34" i="14"/>
  <c r="J34" i="14"/>
  <c r="L32" i="14"/>
  <c r="K32" i="14"/>
  <c r="J32" i="14"/>
  <c r="L30" i="14"/>
  <c r="K30" i="14"/>
  <c r="J30" i="14"/>
  <c r="L28" i="14"/>
  <c r="K28" i="14"/>
  <c r="J28" i="14"/>
  <c r="L26" i="14"/>
  <c r="K26" i="14"/>
  <c r="J26" i="14"/>
  <c r="L24" i="14"/>
  <c r="K24" i="14"/>
  <c r="J24" i="14"/>
  <c r="L22" i="14"/>
  <c r="K22" i="14"/>
  <c r="J22" i="14"/>
  <c r="L20" i="14"/>
  <c r="K20" i="14"/>
  <c r="J20" i="14"/>
  <c r="L18" i="14"/>
  <c r="K18" i="14"/>
  <c r="J18" i="14"/>
  <c r="L16" i="14"/>
  <c r="K16" i="14"/>
  <c r="J16" i="14"/>
  <c r="L14" i="14"/>
  <c r="K14" i="14"/>
  <c r="J14" i="14"/>
  <c r="L12" i="14"/>
  <c r="K12" i="14"/>
  <c r="J12" i="14"/>
  <c r="L10" i="14"/>
  <c r="K10" i="14"/>
  <c r="J10" i="14"/>
  <c r="L8" i="14"/>
  <c r="K8" i="14"/>
  <c r="J8" i="14"/>
  <c r="L6" i="14"/>
  <c r="K6" i="14"/>
  <c r="J6" i="14"/>
  <c r="K971" i="19" l="1"/>
  <c r="E971" i="19"/>
  <c r="L971" i="19"/>
  <c r="E432" i="19"/>
  <c r="L432" i="19"/>
  <c r="K432" i="19"/>
  <c r="E927" i="19"/>
  <c r="L927" i="19"/>
  <c r="K927" i="19"/>
  <c r="G652" i="19"/>
  <c r="K652" i="19"/>
  <c r="L652" i="19"/>
  <c r="K799" i="19"/>
  <c r="G168" i="19"/>
  <c r="K168" i="19"/>
  <c r="E520" i="19"/>
  <c r="L773" i="19"/>
  <c r="E773" i="19"/>
  <c r="K564" i="19"/>
  <c r="E564" i="19"/>
  <c r="L564" i="19"/>
  <c r="E597" i="20"/>
  <c r="K597" i="20"/>
  <c r="L597" i="20"/>
  <c r="L883" i="20"/>
  <c r="P106" i="19"/>
  <c r="L106" i="19" s="1"/>
  <c r="G102" i="19" s="1"/>
  <c r="O106" i="19"/>
  <c r="K106" i="19" s="1"/>
  <c r="K42" i="19"/>
  <c r="L86" i="19"/>
  <c r="L107" i="19"/>
  <c r="L16" i="20"/>
  <c r="P18" i="20"/>
  <c r="O18" i="20"/>
  <c r="K817" i="19"/>
  <c r="L887" i="19"/>
  <c r="G883" i="19" s="1"/>
  <c r="L777" i="19"/>
  <c r="G773" i="19" s="1"/>
  <c r="L7" i="19"/>
  <c r="G3" i="19" s="1"/>
  <c r="L30" i="19"/>
  <c r="L28" i="19"/>
  <c r="K108" i="19"/>
  <c r="O213" i="19"/>
  <c r="K216" i="19" s="1"/>
  <c r="L213" i="19"/>
  <c r="E762" i="19"/>
  <c r="K762" i="19"/>
  <c r="L817" i="19"/>
  <c r="L3" i="20"/>
  <c r="K128" i="19"/>
  <c r="K535" i="20"/>
  <c r="L138" i="19"/>
  <c r="L140" i="19"/>
  <c r="P180" i="19"/>
  <c r="O180" i="19"/>
  <c r="K411" i="19"/>
  <c r="P411" i="19"/>
  <c r="L414" i="19" s="1"/>
  <c r="G410" i="19" s="1"/>
  <c r="O411" i="19"/>
  <c r="K414" i="19" s="1"/>
  <c r="K415" i="19"/>
  <c r="L753" i="19"/>
  <c r="P755" i="19"/>
  <c r="L921" i="19"/>
  <c r="L917" i="19"/>
  <c r="O917" i="19"/>
  <c r="E3" i="20"/>
  <c r="L751" i="20"/>
  <c r="K641" i="20"/>
  <c r="U60" i="22"/>
  <c r="Y60" i="22" s="1"/>
  <c r="L9" i="19"/>
  <c r="O208" i="19"/>
  <c r="K205" i="19" s="1"/>
  <c r="K206" i="19"/>
  <c r="K204" i="19"/>
  <c r="P208" i="19"/>
  <c r="L205" i="19" s="1"/>
  <c r="G201" i="19" s="1"/>
  <c r="L544" i="19"/>
  <c r="L547" i="19"/>
  <c r="O598" i="19"/>
  <c r="K598" i="19"/>
  <c r="P598" i="19"/>
  <c r="L601" i="19" s="1"/>
  <c r="G597" i="19" s="1"/>
  <c r="L993" i="19"/>
  <c r="G839" i="19"/>
  <c r="E751" i="20"/>
  <c r="K740" i="20"/>
  <c r="K40" i="19"/>
  <c r="P21" i="19"/>
  <c r="L18" i="19" s="1"/>
  <c r="G14" i="19" s="1"/>
  <c r="K19" i="19"/>
  <c r="O21" i="19"/>
  <c r="K17" i="19"/>
  <c r="L162" i="19"/>
  <c r="L159" i="19"/>
  <c r="O161" i="19"/>
  <c r="L174" i="19"/>
  <c r="L52" i="19"/>
  <c r="L50" i="19"/>
  <c r="L92" i="19"/>
  <c r="L96" i="19"/>
  <c r="P92" i="19"/>
  <c r="K993" i="19"/>
  <c r="L168" i="19"/>
  <c r="E740" i="20"/>
  <c r="L641" i="20"/>
  <c r="O114" i="19"/>
  <c r="K117" i="19" s="1"/>
  <c r="K114" i="19"/>
  <c r="P114" i="19"/>
  <c r="L666" i="19"/>
  <c r="L668" i="19"/>
  <c r="O697" i="19"/>
  <c r="K697" i="19"/>
  <c r="L862" i="19"/>
  <c r="O862" i="19"/>
  <c r="K865" i="19" s="1"/>
  <c r="L875" i="19"/>
  <c r="L877" i="19"/>
  <c r="L621" i="19"/>
  <c r="L624" i="19"/>
  <c r="L696" i="20"/>
  <c r="L590" i="19"/>
  <c r="K304" i="19"/>
  <c r="L41" i="19"/>
  <c r="O92" i="19"/>
  <c r="K149" i="19"/>
  <c r="P153" i="19"/>
  <c r="L150" i="19" s="1"/>
  <c r="O191" i="19"/>
  <c r="K194" i="19" s="1"/>
  <c r="K191" i="19"/>
  <c r="L217" i="19"/>
  <c r="P216" i="19"/>
  <c r="L216" i="19" s="1"/>
  <c r="G212" i="19" s="1"/>
  <c r="L214" i="19"/>
  <c r="K379" i="19"/>
  <c r="K382" i="19"/>
  <c r="O381" i="19"/>
  <c r="K381" i="19" s="1"/>
  <c r="P631" i="19"/>
  <c r="K631" i="19"/>
  <c r="U140" i="22"/>
  <c r="Y140" i="22" s="1"/>
  <c r="P32" i="19"/>
  <c r="P54" i="19"/>
  <c r="L51" i="19" s="1"/>
  <c r="G47" i="19" s="1"/>
  <c r="K115" i="19"/>
  <c r="K118" i="19"/>
  <c r="O164" i="19"/>
  <c r="K161" i="19" s="1"/>
  <c r="L184" i="19"/>
  <c r="K195" i="19"/>
  <c r="L206" i="19"/>
  <c r="P252" i="19"/>
  <c r="L250" i="19"/>
  <c r="O378" i="19"/>
  <c r="P378" i="19"/>
  <c r="L381" i="19" s="1"/>
  <c r="G377" i="19" s="1"/>
  <c r="P422" i="19"/>
  <c r="K426" i="19"/>
  <c r="K422" i="19"/>
  <c r="O422" i="19"/>
  <c r="K493" i="19"/>
  <c r="P524" i="19"/>
  <c r="L524" i="19" s="1"/>
  <c r="K522" i="19"/>
  <c r="K535" i="19"/>
  <c r="O670" i="19"/>
  <c r="K667" i="19" s="1"/>
  <c r="K668" i="19"/>
  <c r="K666" i="19"/>
  <c r="P670" i="19"/>
  <c r="L667" i="19" s="1"/>
  <c r="G663" i="19" s="1"/>
  <c r="K713" i="19"/>
  <c r="L810" i="19"/>
  <c r="K875" i="19"/>
  <c r="O879" i="19"/>
  <c r="K876" i="19" s="1"/>
  <c r="K877" i="19"/>
  <c r="P879" i="19"/>
  <c r="L876" i="19" s="1"/>
  <c r="G872" i="19" s="1"/>
  <c r="L884" i="19"/>
  <c r="O884" i="19"/>
  <c r="K887" i="19" s="1"/>
  <c r="L897" i="19"/>
  <c r="L899" i="19"/>
  <c r="O10" i="19"/>
  <c r="K7" i="19" s="1"/>
  <c r="P186" i="19"/>
  <c r="L183" i="19" s="1"/>
  <c r="G179" i="19" s="1"/>
  <c r="K537" i="19"/>
  <c r="K621" i="19"/>
  <c r="P623" i="19"/>
  <c r="L623" i="19" s="1"/>
  <c r="G619" i="19" s="1"/>
  <c r="O623" i="19"/>
  <c r="O703" i="19"/>
  <c r="K699" i="19"/>
  <c r="K701" i="19"/>
  <c r="K730" i="19"/>
  <c r="O730" i="19"/>
  <c r="P851" i="19"/>
  <c r="O851" i="19"/>
  <c r="K854" i="19" s="1"/>
  <c r="K856" i="19"/>
  <c r="P917" i="19"/>
  <c r="L920" i="19" s="1"/>
  <c r="G916" i="19" s="1"/>
  <c r="K8" i="20"/>
  <c r="K6" i="20"/>
  <c r="O348" i="20"/>
  <c r="L346" i="20"/>
  <c r="L590" i="20"/>
  <c r="G586" i="20" s="1"/>
  <c r="K876" i="20"/>
  <c r="AK91" i="22"/>
  <c r="L8" i="19"/>
  <c r="L53" i="19"/>
  <c r="K70" i="19"/>
  <c r="L74" i="19"/>
  <c r="O98" i="19"/>
  <c r="K95" i="19" s="1"/>
  <c r="P136" i="19"/>
  <c r="L139" i="19" s="1"/>
  <c r="G135" i="19" s="1"/>
  <c r="K162" i="19"/>
  <c r="L170" i="19"/>
  <c r="O186" i="19"/>
  <c r="K183" i="19" s="1"/>
  <c r="L338" i="19"/>
  <c r="O348" i="19"/>
  <c r="K348" i="19" s="1"/>
  <c r="O400" i="19"/>
  <c r="K403" i="19" s="1"/>
  <c r="P400" i="19"/>
  <c r="K400" i="19"/>
  <c r="L405" i="19"/>
  <c r="O425" i="19"/>
  <c r="K425" i="19" s="1"/>
  <c r="O722" i="19"/>
  <c r="L720" i="19"/>
  <c r="O796" i="19"/>
  <c r="P796" i="19"/>
  <c r="L799" i="19" s="1"/>
  <c r="G795" i="19" s="1"/>
  <c r="K823" i="19"/>
  <c r="K940" i="19"/>
  <c r="K943" i="19"/>
  <c r="O942" i="19"/>
  <c r="P942" i="19"/>
  <c r="L942" i="19" s="1"/>
  <c r="G938" i="19" s="1"/>
  <c r="K280" i="20"/>
  <c r="K283" i="20"/>
  <c r="K4" i="19"/>
  <c r="L19" i="19"/>
  <c r="K31" i="19"/>
  <c r="P37" i="19"/>
  <c r="O48" i="19"/>
  <c r="K53" i="19"/>
  <c r="L70" i="19"/>
  <c r="P73" i="19"/>
  <c r="P98" i="19"/>
  <c r="L95" i="19" s="1"/>
  <c r="G91" i="19" s="1"/>
  <c r="P117" i="19"/>
  <c r="L117" i="19" s="1"/>
  <c r="G113" i="19" s="1"/>
  <c r="K138" i="19"/>
  <c r="L228" i="19"/>
  <c r="O227" i="19"/>
  <c r="K227" i="19" s="1"/>
  <c r="K294" i="19"/>
  <c r="O290" i="19"/>
  <c r="K290" i="19"/>
  <c r="L315" i="19"/>
  <c r="G311" i="19" s="1"/>
  <c r="K390" i="19"/>
  <c r="O392" i="19"/>
  <c r="K392" i="19" s="1"/>
  <c r="L394" i="19"/>
  <c r="O480" i="19"/>
  <c r="K478" i="19"/>
  <c r="O582" i="19"/>
  <c r="K580" i="19"/>
  <c r="K578" i="19"/>
  <c r="P582" i="19"/>
  <c r="L579" i="19" s="1"/>
  <c r="G575" i="19" s="1"/>
  <c r="P612" i="19"/>
  <c r="L612" i="19" s="1"/>
  <c r="K610" i="19"/>
  <c r="K623" i="19"/>
  <c r="O752" i="19"/>
  <c r="K755" i="19" s="1"/>
  <c r="P752" i="19"/>
  <c r="P788" i="19"/>
  <c r="K786" i="19"/>
  <c r="K789" i="19"/>
  <c r="K855" i="19"/>
  <c r="L148" i="20"/>
  <c r="P150" i="20"/>
  <c r="L62" i="19"/>
  <c r="G58" i="19" s="1"/>
  <c r="O249" i="19"/>
  <c r="L247" i="19"/>
  <c r="K324" i="19"/>
  <c r="P326" i="19"/>
  <c r="L326" i="19" s="1"/>
  <c r="K404" i="19"/>
  <c r="P403" i="19"/>
  <c r="L403" i="19" s="1"/>
  <c r="G399" i="19" s="1"/>
  <c r="K401" i="19"/>
  <c r="P444" i="19"/>
  <c r="L533" i="19"/>
  <c r="L536" i="19"/>
  <c r="L578" i="19"/>
  <c r="L580" i="19"/>
  <c r="P744" i="19"/>
  <c r="K745" i="19"/>
  <c r="O744" i="19"/>
  <c r="L764" i="19"/>
  <c r="L767" i="19"/>
  <c r="L788" i="19"/>
  <c r="K61" i="20"/>
  <c r="O65" i="20"/>
  <c r="K63" i="20"/>
  <c r="P43" i="19"/>
  <c r="K52" i="19"/>
  <c r="O142" i="19"/>
  <c r="K139" i="19" s="1"/>
  <c r="P194" i="19"/>
  <c r="L194" i="19" s="1"/>
  <c r="G190" i="19" s="1"/>
  <c r="K251" i="19"/>
  <c r="P249" i="19"/>
  <c r="L273" i="19"/>
  <c r="L316" i="19"/>
  <c r="O315" i="19"/>
  <c r="P337" i="19"/>
  <c r="L337" i="19" s="1"/>
  <c r="G333" i="19" s="1"/>
  <c r="K335" i="19"/>
  <c r="P359" i="19"/>
  <c r="L359" i="19" s="1"/>
  <c r="K357" i="19"/>
  <c r="K360" i="19"/>
  <c r="K533" i="19"/>
  <c r="P535" i="19"/>
  <c r="L535" i="19" s="1"/>
  <c r="G531" i="19" s="1"/>
  <c r="O535" i="19"/>
  <c r="O576" i="19"/>
  <c r="K625" i="19"/>
  <c r="K680" i="19"/>
  <c r="L744" i="19"/>
  <c r="G740" i="19" s="1"/>
  <c r="K764" i="19"/>
  <c r="P766" i="19"/>
  <c r="O829" i="19"/>
  <c r="K832" i="19" s="1"/>
  <c r="K829" i="19"/>
  <c r="L854" i="19"/>
  <c r="G850" i="19" s="1"/>
  <c r="L954" i="19"/>
  <c r="L952" i="19"/>
  <c r="P989" i="19"/>
  <c r="L986" i="19" s="1"/>
  <c r="G982" i="19" s="1"/>
  <c r="O989" i="19"/>
  <c r="L985" i="19"/>
  <c r="K62" i="19"/>
  <c r="K26" i="19"/>
  <c r="L31" i="19"/>
  <c r="K72" i="19"/>
  <c r="K136" i="19"/>
  <c r="O337" i="19"/>
  <c r="K337" i="19" s="1"/>
  <c r="K389" i="19"/>
  <c r="K448" i="19"/>
  <c r="K445" i="19"/>
  <c r="P447" i="19"/>
  <c r="O469" i="19"/>
  <c r="K603" i="19"/>
  <c r="K744" i="19"/>
  <c r="K897" i="19"/>
  <c r="O901" i="19"/>
  <c r="K898" i="19" s="1"/>
  <c r="K899" i="19"/>
  <c r="P901" i="19"/>
  <c r="L898" i="19" s="1"/>
  <c r="G894" i="19" s="1"/>
  <c r="K920" i="19"/>
  <c r="O953" i="19"/>
  <c r="K953" i="19" s="1"/>
  <c r="P494" i="19"/>
  <c r="O681" i="19"/>
  <c r="L845" i="19"/>
  <c r="L31" i="20"/>
  <c r="L53" i="20"/>
  <c r="L986" i="20"/>
  <c r="G982" i="20" s="1"/>
  <c r="O246" i="19"/>
  <c r="O318" i="19"/>
  <c r="K315" i="19" s="1"/>
  <c r="L424" i="19"/>
  <c r="P458" i="19"/>
  <c r="K466" i="19"/>
  <c r="K536" i="19"/>
  <c r="P557" i="19"/>
  <c r="L557" i="19" s="1"/>
  <c r="G553" i="19" s="1"/>
  <c r="O554" i="19"/>
  <c r="K557" i="19" s="1"/>
  <c r="K600" i="19"/>
  <c r="K624" i="19"/>
  <c r="P645" i="19"/>
  <c r="L645" i="19" s="1"/>
  <c r="G641" i="19" s="1"/>
  <c r="O642" i="19"/>
  <c r="K645" i="19" s="1"/>
  <c r="P689" i="19"/>
  <c r="P700" i="19"/>
  <c r="P769" i="19"/>
  <c r="L766" i="19" s="1"/>
  <c r="K808" i="19"/>
  <c r="L811" i="19"/>
  <c r="P832" i="19"/>
  <c r="L832" i="19" s="1"/>
  <c r="G828" i="19" s="1"/>
  <c r="K852" i="19"/>
  <c r="L866" i="19"/>
  <c r="L888" i="19"/>
  <c r="K939" i="19"/>
  <c r="P967" i="19"/>
  <c r="L964" i="19" s="1"/>
  <c r="K984" i="19"/>
  <c r="P983" i="19"/>
  <c r="K64" i="20"/>
  <c r="L251" i="19"/>
  <c r="K273" i="19"/>
  <c r="L293" i="19"/>
  <c r="G289" i="19" s="1"/>
  <c r="P428" i="19"/>
  <c r="L425" i="19" s="1"/>
  <c r="G421" i="19" s="1"/>
  <c r="K471" i="19"/>
  <c r="K490" i="19"/>
  <c r="L512" i="19"/>
  <c r="K555" i="19"/>
  <c r="L600" i="19"/>
  <c r="K643" i="19"/>
  <c r="L734" i="19"/>
  <c r="L733" i="19"/>
  <c r="G729" i="19" s="1"/>
  <c r="L939" i="19"/>
  <c r="O939" i="19"/>
  <c r="K942" i="19" s="1"/>
  <c r="L955" i="19"/>
  <c r="K9" i="20"/>
  <c r="K20" i="20"/>
  <c r="L75" i="20"/>
  <c r="P271" i="19"/>
  <c r="L284" i="19"/>
  <c r="L295" i="19"/>
  <c r="O296" i="19"/>
  <c r="P304" i="19"/>
  <c r="L304" i="19" s="1"/>
  <c r="G300" i="19" s="1"/>
  <c r="K444" i="19"/>
  <c r="O450" i="19"/>
  <c r="K447" i="19" s="1"/>
  <c r="P466" i="19"/>
  <c r="L471" i="19"/>
  <c r="O477" i="19"/>
  <c r="L482" i="19"/>
  <c r="P546" i="19"/>
  <c r="L546" i="19" s="1"/>
  <c r="G542" i="19" s="1"/>
  <c r="K602" i="19"/>
  <c r="O604" i="19"/>
  <c r="K601" i="19" s="1"/>
  <c r="P634" i="19"/>
  <c r="L634" i="19" s="1"/>
  <c r="L680" i="19"/>
  <c r="K691" i="19"/>
  <c r="P697" i="19"/>
  <c r="L702" i="19"/>
  <c r="O719" i="19"/>
  <c r="L743" i="19"/>
  <c r="K765" i="19"/>
  <c r="K822" i="19"/>
  <c r="L855" i="19"/>
  <c r="O950" i="19"/>
  <c r="P964" i="19"/>
  <c r="L20" i="20"/>
  <c r="L460" i="19"/>
  <c r="P483" i="19"/>
  <c r="O513" i="19"/>
  <c r="L675" i="19"/>
  <c r="O686" i="19"/>
  <c r="K689" i="19" s="1"/>
  <c r="E685" i="19" s="1"/>
  <c r="L691" i="19"/>
  <c r="K723" i="19"/>
  <c r="P719" i="19"/>
  <c r="L722" i="19" s="1"/>
  <c r="G718" i="19" s="1"/>
  <c r="L844" i="19"/>
  <c r="K878" i="19"/>
  <c r="K900" i="19"/>
  <c r="K918" i="19"/>
  <c r="K921" i="19"/>
  <c r="K966" i="19"/>
  <c r="L996" i="19"/>
  <c r="L42" i="20"/>
  <c r="L920" i="20"/>
  <c r="G916" i="20" s="1"/>
  <c r="P516" i="19"/>
  <c r="L513" i="19" s="1"/>
  <c r="G509" i="19" s="1"/>
  <c r="K677" i="19"/>
  <c r="P692" i="19"/>
  <c r="L723" i="19"/>
  <c r="O733" i="19"/>
  <c r="K733" i="19" s="1"/>
  <c r="L932" i="19"/>
  <c r="O986" i="19"/>
  <c r="O257" i="20"/>
  <c r="P257" i="20"/>
  <c r="K257" i="20"/>
  <c r="O411" i="20"/>
  <c r="L411" i="20"/>
  <c r="L700" i="20"/>
  <c r="K735" i="20"/>
  <c r="K809" i="20"/>
  <c r="P813" i="20"/>
  <c r="L810" i="20" s="1"/>
  <c r="G806" i="20" s="1"/>
  <c r="K811" i="20"/>
  <c r="L896" i="20"/>
  <c r="O920" i="20"/>
  <c r="K920" i="20" s="1"/>
  <c r="K918" i="20"/>
  <c r="K921" i="20"/>
  <c r="P961" i="20"/>
  <c r="L964" i="20" s="1"/>
  <c r="G960" i="20" s="1"/>
  <c r="O961" i="20"/>
  <c r="AK131" i="22"/>
  <c r="Y137" i="22"/>
  <c r="K152" i="20"/>
  <c r="K185" i="20"/>
  <c r="L229" i="20"/>
  <c r="L394" i="20"/>
  <c r="K479" i="20"/>
  <c r="K522" i="20"/>
  <c r="K525" i="20"/>
  <c r="P527" i="20"/>
  <c r="L524" i="20" s="1"/>
  <c r="O535" i="20"/>
  <c r="K543" i="20"/>
  <c r="P543" i="20"/>
  <c r="O546" i="20"/>
  <c r="K589" i="20"/>
  <c r="K599" i="20"/>
  <c r="K610" i="20"/>
  <c r="K613" i="20"/>
  <c r="P615" i="20"/>
  <c r="L612" i="20" s="1"/>
  <c r="O623" i="20"/>
  <c r="K623" i="20" s="1"/>
  <c r="K643" i="20"/>
  <c r="K788" i="20"/>
  <c r="L798" i="20"/>
  <c r="P862" i="20"/>
  <c r="L865" i="20" s="1"/>
  <c r="G861" i="20" s="1"/>
  <c r="L899" i="20"/>
  <c r="O906" i="20"/>
  <c r="K909" i="20" s="1"/>
  <c r="L942" i="20"/>
  <c r="G938" i="20" s="1"/>
  <c r="K963" i="20"/>
  <c r="K984" i="20"/>
  <c r="V55" i="21"/>
  <c r="X94" i="21"/>
  <c r="AK128" i="21"/>
  <c r="X8" i="22"/>
  <c r="U9" i="22"/>
  <c r="Y16" i="22"/>
  <c r="V78" i="22"/>
  <c r="AK77" i="22"/>
  <c r="AK137" i="22"/>
  <c r="L108" i="20"/>
  <c r="L129" i="20"/>
  <c r="L174" i="20"/>
  <c r="K394" i="20"/>
  <c r="O425" i="20"/>
  <c r="K434" i="20"/>
  <c r="P477" i="20"/>
  <c r="P535" i="20"/>
  <c r="L535" i="20" s="1"/>
  <c r="G531" i="20" s="1"/>
  <c r="O549" i="20"/>
  <c r="O587" i="20"/>
  <c r="P623" i="20"/>
  <c r="L623" i="20" s="1"/>
  <c r="G619" i="20" s="1"/>
  <c r="L635" i="20"/>
  <c r="K655" i="20"/>
  <c r="O653" i="20"/>
  <c r="P686" i="20"/>
  <c r="L713" i="20"/>
  <c r="L767" i="20"/>
  <c r="K785" i="20"/>
  <c r="P796" i="20"/>
  <c r="P810" i="20"/>
  <c r="K812" i="20"/>
  <c r="K862" i="20"/>
  <c r="O862" i="20"/>
  <c r="K865" i="20" s="1"/>
  <c r="P876" i="20"/>
  <c r="L876" i="20" s="1"/>
  <c r="G872" i="20" s="1"/>
  <c r="P906" i="20"/>
  <c r="L909" i="20" s="1"/>
  <c r="G905" i="20" s="1"/>
  <c r="O939" i="20"/>
  <c r="K942" i="20" s="1"/>
  <c r="P975" i="20"/>
  <c r="L975" i="20" s="1"/>
  <c r="K987" i="20"/>
  <c r="X19" i="21"/>
  <c r="AK17" i="21" s="1"/>
  <c r="X77" i="21"/>
  <c r="Y99" i="21"/>
  <c r="Y137" i="21"/>
  <c r="Y138" i="21"/>
  <c r="U169" i="21"/>
  <c r="X168" i="21"/>
  <c r="X198" i="21"/>
  <c r="X58" i="22"/>
  <c r="Y77" i="22"/>
  <c r="X78" i="22"/>
  <c r="Y94" i="22"/>
  <c r="Y96" i="22"/>
  <c r="AK94" i="22" s="1"/>
  <c r="U118" i="22"/>
  <c r="Y118" i="22"/>
  <c r="X119" i="22"/>
  <c r="AK117" i="22" s="1"/>
  <c r="Y134" i="22"/>
  <c r="Y138" i="22"/>
  <c r="O26" i="20"/>
  <c r="K107" i="20"/>
  <c r="L163" i="20"/>
  <c r="L213" i="20"/>
  <c r="L218" i="20"/>
  <c r="K273" i="20"/>
  <c r="P301" i="20"/>
  <c r="P318" i="20"/>
  <c r="O406" i="20"/>
  <c r="L427" i="20"/>
  <c r="O477" i="20"/>
  <c r="K547" i="20"/>
  <c r="P549" i="20"/>
  <c r="L546" i="20" s="1"/>
  <c r="G542" i="20" s="1"/>
  <c r="O557" i="20"/>
  <c r="K557" i="20" s="1"/>
  <c r="K565" i="20"/>
  <c r="O568" i="20"/>
  <c r="K568" i="20" s="1"/>
  <c r="L679" i="20"/>
  <c r="K756" i="20"/>
  <c r="K764" i="20"/>
  <c r="P799" i="20"/>
  <c r="L799" i="20" s="1"/>
  <c r="G795" i="20" s="1"/>
  <c r="K832" i="20"/>
  <c r="P843" i="20"/>
  <c r="L843" i="20" s="1"/>
  <c r="K839" i="20" s="1"/>
  <c r="L853" i="20"/>
  <c r="K877" i="20"/>
  <c r="P898" i="20"/>
  <c r="L898" i="20" s="1"/>
  <c r="G894" i="20" s="1"/>
  <c r="O901" i="20"/>
  <c r="K898" i="20" s="1"/>
  <c r="L922" i="20"/>
  <c r="O967" i="20"/>
  <c r="K973" i="20"/>
  <c r="K985" i="20"/>
  <c r="X88" i="21"/>
  <c r="Y96" i="21"/>
  <c r="AK94" i="21" s="1"/>
  <c r="AK125" i="21"/>
  <c r="X159" i="21"/>
  <c r="AK157" i="21" s="1"/>
  <c r="X175" i="21"/>
  <c r="Y199" i="21"/>
  <c r="K455" i="20"/>
  <c r="K504" i="20"/>
  <c r="P557" i="20"/>
  <c r="L557" i="20" s="1"/>
  <c r="G553" i="20" s="1"/>
  <c r="K834" i="20"/>
  <c r="K944" i="20"/>
  <c r="O994" i="20"/>
  <c r="K997" i="20" s="1"/>
  <c r="Y95" i="21"/>
  <c r="X18" i="22"/>
  <c r="L151" i="20"/>
  <c r="O161" i="20"/>
  <c r="K229" i="20"/>
  <c r="P238" i="20"/>
  <c r="P345" i="20"/>
  <c r="P359" i="20"/>
  <c r="O422" i="20"/>
  <c r="K569" i="20"/>
  <c r="P571" i="20"/>
  <c r="L568" i="20" s="1"/>
  <c r="G564" i="20" s="1"/>
  <c r="O579" i="20"/>
  <c r="K579" i="20" s="1"/>
  <c r="K587" i="20"/>
  <c r="O590" i="20"/>
  <c r="P653" i="20"/>
  <c r="L656" i="20" s="1"/>
  <c r="G652" i="20" s="1"/>
  <c r="P689" i="20"/>
  <c r="L689" i="20" s="1"/>
  <c r="O857" i="20"/>
  <c r="K854" i="20" s="1"/>
  <c r="K875" i="20"/>
  <c r="L877" i="20"/>
  <c r="K889" i="20"/>
  <c r="Y16" i="21"/>
  <c r="Y17" i="21"/>
  <c r="U38" i="21"/>
  <c r="U40" i="21" s="1"/>
  <c r="Y40" i="21" s="1"/>
  <c r="Y55" i="21"/>
  <c r="AK54" i="21"/>
  <c r="V118" i="21"/>
  <c r="X14" i="22"/>
  <c r="Y19" i="22"/>
  <c r="AK17" i="22" s="1"/>
  <c r="Y55" i="22"/>
  <c r="X135" i="22"/>
  <c r="X178" i="22"/>
  <c r="X179" i="22"/>
  <c r="AK177" i="22" s="1"/>
  <c r="K196" i="20"/>
  <c r="K240" i="20"/>
  <c r="L283" i="20"/>
  <c r="K372" i="20"/>
  <c r="L460" i="20"/>
  <c r="P579" i="20"/>
  <c r="L579" i="20" s="1"/>
  <c r="G575" i="20" s="1"/>
  <c r="O593" i="20"/>
  <c r="K590" i="20" s="1"/>
  <c r="P631" i="20"/>
  <c r="L634" i="20" s="1"/>
  <c r="G630" i="20" s="1"/>
  <c r="K631" i="20"/>
  <c r="O659" i="20"/>
  <c r="K656" i="20" s="1"/>
  <c r="L680" i="20"/>
  <c r="L721" i="20"/>
  <c r="O802" i="20"/>
  <c r="K799" i="20" s="1"/>
  <c r="O950" i="20"/>
  <c r="K953" i="20" s="1"/>
  <c r="K961" i="20"/>
  <c r="O989" i="20"/>
  <c r="K986" i="20" s="1"/>
  <c r="P994" i="20"/>
  <c r="L997" i="20" s="1"/>
  <c r="G993" i="20" s="1"/>
  <c r="X16" i="21"/>
  <c r="AK14" i="21" s="1"/>
  <c r="U118" i="21"/>
  <c r="U120" i="21" s="1"/>
  <c r="Y120" i="21" s="1"/>
  <c r="Y176" i="21"/>
  <c r="AK174" i="21" s="1"/>
  <c r="U38" i="22"/>
  <c r="V52" i="22"/>
  <c r="X53" i="22"/>
  <c r="U120" i="22"/>
  <c r="Y120" i="22" s="1"/>
  <c r="P172" i="20"/>
  <c r="L196" i="20"/>
  <c r="P213" i="20"/>
  <c r="L235" i="20"/>
  <c r="K301" i="20"/>
  <c r="O304" i="20"/>
  <c r="K521" i="20"/>
  <c r="K591" i="20"/>
  <c r="K609" i="20"/>
  <c r="O634" i="20"/>
  <c r="K634" i="20" s="1"/>
  <c r="K657" i="20"/>
  <c r="O667" i="20"/>
  <c r="K667" i="20" s="1"/>
  <c r="O813" i="20"/>
  <c r="K810" i="20" s="1"/>
  <c r="L919" i="20"/>
  <c r="P950" i="20"/>
  <c r="L953" i="20" s="1"/>
  <c r="G949" i="20" s="1"/>
  <c r="K965" i="20"/>
  <c r="X99" i="21"/>
  <c r="AK97" i="21" s="1"/>
  <c r="AK185" i="21"/>
  <c r="AK194" i="22"/>
  <c r="X79" i="21"/>
  <c r="AK77" i="21" s="1"/>
  <c r="X91" i="21"/>
  <c r="X98" i="21"/>
  <c r="Y157" i="21"/>
  <c r="Y171" i="21"/>
  <c r="Y198" i="21"/>
  <c r="Y11" i="22"/>
  <c r="Y12" i="22"/>
  <c r="Y15" i="22"/>
  <c r="X159" i="22"/>
  <c r="AK157" i="22" s="1"/>
  <c r="Y198" i="22"/>
  <c r="X199" i="22"/>
  <c r="AK197" i="22" s="1"/>
  <c r="P681" i="20"/>
  <c r="L678" i="20" s="1"/>
  <c r="K691" i="20"/>
  <c r="P692" i="20"/>
  <c r="K713" i="20"/>
  <c r="L735" i="20"/>
  <c r="X15" i="21"/>
  <c r="X37" i="21"/>
  <c r="X39" i="21"/>
  <c r="AK37" i="21" s="1"/>
  <c r="V58" i="21"/>
  <c r="AK85" i="21"/>
  <c r="Y195" i="21"/>
  <c r="AK5" i="22"/>
  <c r="AK11" i="22"/>
  <c r="V18" i="22"/>
  <c r="AK85" i="22"/>
  <c r="X95" i="22"/>
  <c r="AK125" i="22"/>
  <c r="Y159" i="22"/>
  <c r="AK185" i="22"/>
  <c r="X193" i="22"/>
  <c r="AK191" i="22" s="1"/>
  <c r="K680" i="20"/>
  <c r="P711" i="20"/>
  <c r="L711" i="20" s="1"/>
  <c r="P719" i="20"/>
  <c r="L722" i="20" s="1"/>
  <c r="K734" i="20"/>
  <c r="K919" i="20"/>
  <c r="Y18" i="21"/>
  <c r="Y54" i="21"/>
  <c r="X58" i="21"/>
  <c r="X59" i="21"/>
  <c r="AK57" i="21" s="1"/>
  <c r="Y118" i="21"/>
  <c r="U129" i="21"/>
  <c r="X138" i="21"/>
  <c r="X139" i="21"/>
  <c r="AK137" i="21" s="1"/>
  <c r="X158" i="21"/>
  <c r="Y178" i="21"/>
  <c r="Y192" i="21"/>
  <c r="X16" i="22"/>
  <c r="X39" i="22"/>
  <c r="AK37" i="22" s="1"/>
  <c r="Y59" i="22"/>
  <c r="AK57" i="22" s="1"/>
  <c r="U92" i="22"/>
  <c r="U100" i="22" s="1"/>
  <c r="Y100" i="22" s="1"/>
  <c r="X92" i="22"/>
  <c r="X97" i="22"/>
  <c r="X98" i="22"/>
  <c r="X99" i="22"/>
  <c r="AK97" i="22" s="1"/>
  <c r="X136" i="22"/>
  <c r="AK134" i="22" s="1"/>
  <c r="X177" i="22"/>
  <c r="Y57" i="21"/>
  <c r="Y93" i="21"/>
  <c r="AK91" i="21" s="1"/>
  <c r="X118" i="21"/>
  <c r="Y139" i="21"/>
  <c r="V178" i="21"/>
  <c r="V15" i="22"/>
  <c r="Y78" i="22"/>
  <c r="Y91" i="22"/>
  <c r="Y93" i="22"/>
  <c r="Y97" i="22"/>
  <c r="Y98" i="22"/>
  <c r="U189" i="22"/>
  <c r="U200" i="22" s="1"/>
  <c r="Y200" i="22" s="1"/>
  <c r="P54" i="20"/>
  <c r="K50" i="20"/>
  <c r="O54" i="20"/>
  <c r="P194" i="20"/>
  <c r="L192" i="20"/>
  <c r="K247" i="20"/>
  <c r="P249" i="20"/>
  <c r="K250" i="20"/>
  <c r="L400" i="20"/>
  <c r="P400" i="20"/>
  <c r="K424" i="20"/>
  <c r="O428" i="20"/>
  <c r="K425" i="20" s="1"/>
  <c r="K52" i="20"/>
  <c r="L423" i="20"/>
  <c r="K106" i="20"/>
  <c r="L41" i="20"/>
  <c r="L37" i="20"/>
  <c r="O37" i="20"/>
  <c r="L49" i="20"/>
  <c r="P51" i="20"/>
  <c r="K85" i="20"/>
  <c r="K137" i="20"/>
  <c r="P139" i="20"/>
  <c r="O139" i="20"/>
  <c r="O150" i="20"/>
  <c r="K148" i="20"/>
  <c r="K202" i="20"/>
  <c r="O202" i="20"/>
  <c r="L203" i="20"/>
  <c r="O205" i="20"/>
  <c r="L206" i="20"/>
  <c r="O219" i="20"/>
  <c r="K224" i="20"/>
  <c r="P224" i="20"/>
  <c r="L227" i="20" s="1"/>
  <c r="L225" i="20"/>
  <c r="O227" i="20"/>
  <c r="L312" i="20"/>
  <c r="P312" i="20"/>
  <c r="K358" i="20"/>
  <c r="P362" i="20"/>
  <c r="O362" i="20"/>
  <c r="P425" i="20"/>
  <c r="O455" i="20"/>
  <c r="L455" i="20"/>
  <c r="P461" i="20"/>
  <c r="L81" i="20"/>
  <c r="P81" i="20"/>
  <c r="L136" i="20"/>
  <c r="L140" i="20"/>
  <c r="O136" i="20"/>
  <c r="K268" i="20"/>
  <c r="O268" i="20"/>
  <c r="K389" i="20"/>
  <c r="O389" i="20"/>
  <c r="P389" i="20"/>
  <c r="O480" i="20"/>
  <c r="K480" i="20" s="1"/>
  <c r="P480" i="20"/>
  <c r="L499" i="20"/>
  <c r="P499" i="20"/>
  <c r="L470" i="20"/>
  <c r="L107" i="20"/>
  <c r="L105" i="20"/>
  <c r="L116" i="20"/>
  <c r="L118" i="20"/>
  <c r="P125" i="20"/>
  <c r="K125" i="20"/>
  <c r="O125" i="20"/>
  <c r="L217" i="20"/>
  <c r="L215" i="20"/>
  <c r="O235" i="20"/>
  <c r="K235" i="20"/>
  <c r="K272" i="20"/>
  <c r="K270" i="20"/>
  <c r="P274" i="20"/>
  <c r="L271" i="20" s="1"/>
  <c r="K306" i="20"/>
  <c r="L325" i="20"/>
  <c r="O395" i="20"/>
  <c r="K393" i="20"/>
  <c r="P439" i="20"/>
  <c r="K437" i="20"/>
  <c r="K444" i="20"/>
  <c r="P444" i="20"/>
  <c r="O444" i="20"/>
  <c r="L466" i="20"/>
  <c r="O466" i="20"/>
  <c r="K488" i="20"/>
  <c r="P488" i="20"/>
  <c r="O488" i="20"/>
  <c r="O502" i="20"/>
  <c r="K515" i="20"/>
  <c r="L195" i="20"/>
  <c r="O400" i="20"/>
  <c r="K426" i="20"/>
  <c r="K227" i="20"/>
  <c r="K223" i="20" s="1"/>
  <c r="K139" i="20"/>
  <c r="P59" i="20"/>
  <c r="L63" i="20"/>
  <c r="L59" i="20"/>
  <c r="K71" i="20"/>
  <c r="K74" i="20"/>
  <c r="P117" i="20"/>
  <c r="K115" i="20"/>
  <c r="O117" i="20"/>
  <c r="K140" i="20"/>
  <c r="P142" i="20"/>
  <c r="K138" i="20"/>
  <c r="P175" i="20"/>
  <c r="L172" i="20" s="1"/>
  <c r="O175" i="20"/>
  <c r="K171" i="20"/>
  <c r="P186" i="20"/>
  <c r="O186" i="20"/>
  <c r="K183" i="20" s="1"/>
  <c r="L184" i="20"/>
  <c r="L182" i="20"/>
  <c r="P216" i="20"/>
  <c r="L250" i="20"/>
  <c r="P252" i="20"/>
  <c r="L248" i="20"/>
  <c r="O296" i="20"/>
  <c r="L292" i="20"/>
  <c r="P329" i="20"/>
  <c r="K334" i="20"/>
  <c r="P334" i="20"/>
  <c r="O334" i="20"/>
  <c r="K337" i="20" s="1"/>
  <c r="K338" i="20"/>
  <c r="P373" i="20"/>
  <c r="K371" i="20"/>
  <c r="K414" i="20"/>
  <c r="O469" i="20"/>
  <c r="K469" i="20" s="1"/>
  <c r="L503" i="20"/>
  <c r="K31" i="20"/>
  <c r="O59" i="20"/>
  <c r="P65" i="20"/>
  <c r="L74" i="20"/>
  <c r="K83" i="20"/>
  <c r="K92" i="20"/>
  <c r="P98" i="20"/>
  <c r="L119" i="20"/>
  <c r="P131" i="20"/>
  <c r="P161" i="20"/>
  <c r="O169" i="20"/>
  <c r="P183" i="20"/>
  <c r="L185" i="20"/>
  <c r="O208" i="20"/>
  <c r="K205" i="20" s="1"/>
  <c r="L201" i="20" s="1"/>
  <c r="K213" i="20"/>
  <c r="K218" i="20"/>
  <c r="L236" i="20"/>
  <c r="O271" i="20"/>
  <c r="L306" i="20"/>
  <c r="O345" i="20"/>
  <c r="K348" i="20" s="1"/>
  <c r="P455" i="20"/>
  <c r="O461" i="20"/>
  <c r="K460" i="20"/>
  <c r="P40" i="20"/>
  <c r="K42" i="20"/>
  <c r="K53" i="20"/>
  <c r="P62" i="20"/>
  <c r="K86" i="20"/>
  <c r="L96" i="20"/>
  <c r="L97" i="20"/>
  <c r="O103" i="20"/>
  <c r="L141" i="20"/>
  <c r="K169" i="20"/>
  <c r="K174" i="20"/>
  <c r="L273" i="20"/>
  <c r="L328" i="20"/>
  <c r="K345" i="20"/>
  <c r="L361" i="20"/>
  <c r="K361" i="20"/>
  <c r="P392" i="20"/>
  <c r="O403" i="20"/>
  <c r="K403" i="20" s="1"/>
  <c r="L405" i="20"/>
  <c r="L426" i="20"/>
  <c r="K427" i="20"/>
  <c r="O447" i="20"/>
  <c r="K447" i="20" s="1"/>
  <c r="K449" i="20"/>
  <c r="P502" i="20"/>
  <c r="L161" i="20"/>
  <c r="L64" i="20"/>
  <c r="K97" i="20"/>
  <c r="P109" i="20"/>
  <c r="L106" i="20" s="1"/>
  <c r="O120" i="20"/>
  <c r="K130" i="20"/>
  <c r="K163" i="20"/>
  <c r="O194" i="20"/>
  <c r="L207" i="20"/>
  <c r="P219" i="20"/>
  <c r="L216" i="20" s="1"/>
  <c r="K304" i="20"/>
  <c r="K383" i="20"/>
  <c r="K201" i="20"/>
  <c r="L511" i="20"/>
  <c r="P513" i="20"/>
  <c r="O318" i="20"/>
  <c r="O43" i="20"/>
  <c r="K40" i="20" s="1"/>
  <c r="P43" i="20"/>
  <c r="K41" i="20"/>
  <c r="K62" i="20"/>
  <c r="O147" i="20"/>
  <c r="K147" i="20"/>
  <c r="P147" i="20"/>
  <c r="O191" i="20"/>
  <c r="K191" i="20"/>
  <c r="P191" i="20"/>
  <c r="O241" i="20"/>
  <c r="P241" i="20"/>
  <c r="K239" i="20"/>
  <c r="K237" i="20"/>
  <c r="K291" i="20"/>
  <c r="P293" i="20"/>
  <c r="L293" i="20" s="1"/>
  <c r="O293" i="20"/>
  <c r="L371" i="20"/>
  <c r="L367" i="20"/>
  <c r="L416" i="20"/>
  <c r="L437" i="20"/>
  <c r="L433" i="20"/>
  <c r="L456" i="20"/>
  <c r="L459" i="20"/>
  <c r="P458" i="20"/>
  <c r="K114" i="20"/>
  <c r="O114" i="20"/>
  <c r="K117" i="20" s="1"/>
  <c r="L313" i="20"/>
  <c r="P315" i="20"/>
  <c r="L315" i="20" s="1"/>
  <c r="L314" i="20"/>
  <c r="P114" i="20"/>
  <c r="O252" i="20"/>
  <c r="L382" i="20"/>
  <c r="L316" i="20"/>
  <c r="O51" i="20"/>
  <c r="L19" i="20"/>
  <c r="L15" i="20"/>
  <c r="P15" i="20"/>
  <c r="O21" i="20"/>
  <c r="K18" i="20" s="1"/>
  <c r="P21" i="20"/>
  <c r="L52" i="20"/>
  <c r="P73" i="20"/>
  <c r="L73" i="20" s="1"/>
  <c r="L71" i="20"/>
  <c r="O73" i="20"/>
  <c r="K73" i="20" s="1"/>
  <c r="O84" i="20"/>
  <c r="P84" i="20"/>
  <c r="L85" i="20"/>
  <c r="K93" i="20"/>
  <c r="P95" i="20"/>
  <c r="O95" i="20"/>
  <c r="K95" i="20" s="1"/>
  <c r="K108" i="20"/>
  <c r="O128" i="20"/>
  <c r="K128" i="20" s="1"/>
  <c r="K126" i="20"/>
  <c r="K129" i="20"/>
  <c r="L128" i="20"/>
  <c r="P153" i="20"/>
  <c r="L150" i="20" s="1"/>
  <c r="K151" i="20"/>
  <c r="O153" i="20"/>
  <c r="K150" i="20" s="1"/>
  <c r="K149" i="20"/>
  <c r="O172" i="20"/>
  <c r="K170" i="20"/>
  <c r="P197" i="20"/>
  <c r="L194" i="20" s="1"/>
  <c r="K195" i="20"/>
  <c r="O197" i="20"/>
  <c r="K193" i="20"/>
  <c r="O216" i="20"/>
  <c r="K216" i="20" s="1"/>
  <c r="K214" i="20"/>
  <c r="L261" i="20"/>
  <c r="P263" i="20"/>
  <c r="L260" i="20" s="1"/>
  <c r="L259" i="20"/>
  <c r="O263" i="20"/>
  <c r="O285" i="20"/>
  <c r="K281" i="20"/>
  <c r="P285" i="20"/>
  <c r="P326" i="20"/>
  <c r="O326" i="20"/>
  <c r="L324" i="20"/>
  <c r="L402" i="20"/>
  <c r="L404" i="20"/>
  <c r="L445" i="20"/>
  <c r="P447" i="20"/>
  <c r="K493" i="20"/>
  <c r="P516" i="20"/>
  <c r="L513" i="20" s="1"/>
  <c r="O378" i="20"/>
  <c r="K381" i="20" s="1"/>
  <c r="K206" i="20"/>
  <c r="O164" i="20"/>
  <c r="K161" i="20" s="1"/>
  <c r="K118" i="20"/>
  <c r="L512" i="20"/>
  <c r="P378" i="20"/>
  <c r="P120" i="20"/>
  <c r="O29" i="20"/>
  <c r="K29" i="20" s="1"/>
  <c r="K30" i="20"/>
  <c r="K27" i="20"/>
  <c r="L383" i="20"/>
  <c r="K392" i="20"/>
  <c r="K60" i="20"/>
  <c r="O81" i="20"/>
  <c r="K84" i="20" s="1"/>
  <c r="K173" i="20"/>
  <c r="K217" i="20"/>
  <c r="P235" i="20"/>
  <c r="K251" i="20"/>
  <c r="K262" i="20"/>
  <c r="P282" i="20"/>
  <c r="O282" i="20"/>
  <c r="L280" i="20"/>
  <c r="L339" i="20"/>
  <c r="K346" i="20"/>
  <c r="K349" i="20"/>
  <c r="P351" i="20"/>
  <c r="L348" i="20" s="1"/>
  <c r="O367" i="20"/>
  <c r="K367" i="20"/>
  <c r="P367" i="20"/>
  <c r="L372" i="20"/>
  <c r="P411" i="20"/>
  <c r="L414" i="20" s="1"/>
  <c r="K415" i="20"/>
  <c r="K412" i="20"/>
  <c r="O433" i="20"/>
  <c r="K433" i="20"/>
  <c r="P433" i="20"/>
  <c r="L438" i="20"/>
  <c r="L471" i="20"/>
  <c r="K478" i="20"/>
  <c r="K481" i="20"/>
  <c r="P483" i="20"/>
  <c r="L480" i="20" s="1"/>
  <c r="P491" i="20"/>
  <c r="L491" i="20" s="1"/>
  <c r="O491" i="20"/>
  <c r="O499" i="20"/>
  <c r="K499" i="20"/>
  <c r="L295" i="20"/>
  <c r="K302" i="20"/>
  <c r="K305" i="20"/>
  <c r="O323" i="20"/>
  <c r="K323" i="20"/>
  <c r="P323" i="20"/>
  <c r="L349" i="20"/>
  <c r="L347" i="20"/>
  <c r="O373" i="20"/>
  <c r="K369" i="20"/>
  <c r="K379" i="20"/>
  <c r="P381" i="20"/>
  <c r="L381" i="20" s="1"/>
  <c r="K401" i="20"/>
  <c r="P403" i="20"/>
  <c r="L403" i="20" s="1"/>
  <c r="K422" i="20"/>
  <c r="P422" i="20"/>
  <c r="L425" i="20" s="1"/>
  <c r="O439" i="20"/>
  <c r="K436" i="20" s="1"/>
  <c r="K435" i="20"/>
  <c r="L481" i="20"/>
  <c r="L479" i="20"/>
  <c r="P505" i="20"/>
  <c r="K503" i="20"/>
  <c r="O505" i="20"/>
  <c r="K501" i="20"/>
  <c r="O238" i="20"/>
  <c r="L240" i="20"/>
  <c r="O249" i="20"/>
  <c r="L251" i="20"/>
  <c r="K258" i="20"/>
  <c r="K261" i="20"/>
  <c r="O279" i="20"/>
  <c r="K279" i="20"/>
  <c r="P279" i="20"/>
  <c r="L284" i="20"/>
  <c r="L305" i="20"/>
  <c r="P307" i="20"/>
  <c r="L304" i="20" s="1"/>
  <c r="L303" i="20"/>
  <c r="O315" i="20"/>
  <c r="K327" i="20"/>
  <c r="O329" i="20"/>
  <c r="K325" i="20"/>
  <c r="K335" i="20"/>
  <c r="P337" i="20"/>
  <c r="L337" i="20" s="1"/>
  <c r="K339" i="20"/>
  <c r="K350" i="20"/>
  <c r="L357" i="20"/>
  <c r="O359" i="20"/>
  <c r="K359" i="20" s="1"/>
  <c r="P370" i="20"/>
  <c r="L368" i="20"/>
  <c r="P395" i="20"/>
  <c r="P436" i="20"/>
  <c r="L434" i="20"/>
  <c r="O458" i="20"/>
  <c r="K456" i="20"/>
  <c r="L458" i="20"/>
  <c r="K467" i="20"/>
  <c r="P469" i="20"/>
  <c r="L469" i="20" s="1"/>
  <c r="L465" i="20" s="1"/>
  <c r="K471" i="20"/>
  <c r="K482" i="20"/>
  <c r="L493" i="20"/>
  <c r="O513" i="20"/>
  <c r="K513" i="20" s="1"/>
  <c r="K390" i="20"/>
  <c r="K696" i="20"/>
  <c r="O711" i="20"/>
  <c r="K711" i="20" s="1"/>
  <c r="L688" i="20"/>
  <c r="O678" i="20"/>
  <c r="K678" i="20" s="1"/>
  <c r="K712" i="20"/>
  <c r="K731" i="20"/>
  <c r="P733" i="20"/>
  <c r="L733" i="20" s="1"/>
  <c r="O733" i="20"/>
  <c r="K733" i="20" s="1"/>
  <c r="L712" i="20"/>
  <c r="L687" i="20"/>
  <c r="L676" i="20"/>
  <c r="K679" i="20"/>
  <c r="K690" i="20"/>
  <c r="O689" i="20"/>
  <c r="K689" i="20" s="1"/>
  <c r="AK134" i="21"/>
  <c r="V18" i="21"/>
  <c r="Y51" i="21"/>
  <c r="Y117" i="21"/>
  <c r="Y133" i="21"/>
  <c r="AK131" i="21" s="1"/>
  <c r="Y159" i="21"/>
  <c r="U175" i="21"/>
  <c r="U180" i="21" s="1"/>
  <c r="Y180" i="21" s="1"/>
  <c r="V175" i="21"/>
  <c r="Y78" i="21"/>
  <c r="Y98" i="21"/>
  <c r="X119" i="21"/>
  <c r="AK117" i="21" s="1"/>
  <c r="R117" i="21" s="1"/>
  <c r="R77" i="21"/>
  <c r="V15" i="21"/>
  <c r="X14" i="21"/>
  <c r="V158" i="21"/>
  <c r="U158" i="21"/>
  <c r="U160" i="21" s="1"/>
  <c r="Y160" i="21" s="1"/>
  <c r="AK177" i="21"/>
  <c r="U200" i="21"/>
  <c r="Y200" i="21" s="1"/>
  <c r="U20" i="21"/>
  <c r="Y20" i="21" s="1"/>
  <c r="Y37" i="21"/>
  <c r="AK48" i="21"/>
  <c r="U52" i="21"/>
  <c r="U60" i="21" s="1"/>
  <c r="Y60" i="21" s="1"/>
  <c r="U95" i="21"/>
  <c r="U100" i="21" s="1"/>
  <c r="Y100" i="21" s="1"/>
  <c r="V98" i="21"/>
  <c r="U135" i="21"/>
  <c r="U140" i="21" s="1"/>
  <c r="Y140" i="21" s="1"/>
  <c r="X157" i="21"/>
  <c r="X199" i="21"/>
  <c r="AK197" i="21" s="1"/>
  <c r="R177" i="22"/>
  <c r="R165" i="22"/>
  <c r="R168" i="22"/>
  <c r="R174" i="22"/>
  <c r="R171" i="22"/>
  <c r="U40" i="22"/>
  <c r="Y40" i="22" s="1"/>
  <c r="AK74" i="22"/>
  <c r="AK114" i="22"/>
  <c r="AK68" i="22"/>
  <c r="R48" i="22"/>
  <c r="R51" i="22"/>
  <c r="R57" i="22"/>
  <c r="R54" i="22"/>
  <c r="R45" i="22"/>
  <c r="AK14" i="22"/>
  <c r="AK48" i="22"/>
  <c r="AK111" i="22"/>
  <c r="R128" i="22"/>
  <c r="R131" i="22"/>
  <c r="R137" i="22"/>
  <c r="R125" i="22"/>
  <c r="R134" i="22"/>
  <c r="AK108" i="22"/>
  <c r="AK148" i="22"/>
  <c r="R157" i="22" s="1"/>
  <c r="AK151" i="22"/>
  <c r="R188" i="22"/>
  <c r="R191" i="22"/>
  <c r="R194" i="22"/>
  <c r="R185" i="22"/>
  <c r="R197" i="22"/>
  <c r="AK51" i="22"/>
  <c r="AK128" i="22"/>
  <c r="U80" i="22"/>
  <c r="Y80" i="22" s="1"/>
  <c r="U18" i="22"/>
  <c r="U20" i="22" s="1"/>
  <c r="Y20" i="22" s="1"/>
  <c r="AK28" i="22"/>
  <c r="AK31" i="22"/>
  <c r="AK34" i="22"/>
  <c r="V38" i="22"/>
  <c r="X17" i="22"/>
  <c r="K678" i="19"/>
  <c r="L700" i="19"/>
  <c r="G696" i="19" s="1"/>
  <c r="K700" i="19"/>
  <c r="P678" i="19"/>
  <c r="P686" i="19"/>
  <c r="L689" i="19" s="1"/>
  <c r="K731" i="19"/>
  <c r="L677" i="19"/>
  <c r="O708" i="19"/>
  <c r="K711" i="19" s="1"/>
  <c r="K688" i="19"/>
  <c r="P711" i="19"/>
  <c r="K686" i="19"/>
  <c r="K734" i="19"/>
  <c r="K676" i="19"/>
  <c r="P681" i="19"/>
  <c r="K698" i="19"/>
  <c r="P708" i="19"/>
  <c r="K721" i="19"/>
  <c r="K690" i="19"/>
  <c r="L701" i="19"/>
  <c r="L698" i="19"/>
  <c r="O725" i="19"/>
  <c r="K722" i="19" s="1"/>
  <c r="L491" i="19"/>
  <c r="G487" i="19" s="1"/>
  <c r="L458" i="19"/>
  <c r="G454" i="19" s="1"/>
  <c r="L480" i="19"/>
  <c r="G476" i="19" s="1"/>
  <c r="O502" i="19"/>
  <c r="K503" i="19"/>
  <c r="K479" i="19"/>
  <c r="O499" i="19"/>
  <c r="L481" i="19"/>
  <c r="P472" i="19"/>
  <c r="K467" i="19"/>
  <c r="P469" i="19"/>
  <c r="P477" i="19"/>
  <c r="L488" i="19"/>
  <c r="O494" i="19"/>
  <c r="L459" i="19"/>
  <c r="L477" i="19"/>
  <c r="O491" i="19"/>
  <c r="O505" i="19"/>
  <c r="K481" i="19"/>
  <c r="P499" i="19"/>
  <c r="O472" i="19"/>
  <c r="K470" i="19"/>
  <c r="K489" i="19"/>
  <c r="K492" i="19"/>
  <c r="P502" i="19"/>
  <c r="L511" i="19"/>
  <c r="K514" i="19"/>
  <c r="O516" i="19"/>
  <c r="K513" i="19" s="1"/>
  <c r="K512" i="19"/>
  <c r="O458" i="19"/>
  <c r="K458" i="19" s="1"/>
  <c r="O483" i="19"/>
  <c r="K480" i="19" s="1"/>
  <c r="L456" i="19"/>
  <c r="L492" i="19"/>
  <c r="O488" i="19"/>
  <c r="K510" i="19"/>
  <c r="L249" i="19"/>
  <c r="G245" i="19" s="1"/>
  <c r="L271" i="19"/>
  <c r="G267" i="19" s="1"/>
  <c r="P238" i="19"/>
  <c r="P260" i="19"/>
  <c r="L272" i="19"/>
  <c r="L294" i="19"/>
  <c r="O235" i="19"/>
  <c r="K238" i="19" s="1"/>
  <c r="L239" i="19"/>
  <c r="O282" i="19"/>
  <c r="K282" i="19" s="1"/>
  <c r="K239" i="19"/>
  <c r="O293" i="19"/>
  <c r="P282" i="19"/>
  <c r="L282" i="19" s="1"/>
  <c r="G278" i="19" s="1"/>
  <c r="O260" i="19"/>
  <c r="K260" i="19" s="1"/>
  <c r="L261" i="19"/>
  <c r="P235" i="19"/>
  <c r="K283" i="19"/>
  <c r="L248" i="19"/>
  <c r="O252" i="19"/>
  <c r="K249" i="19" s="1"/>
  <c r="L270" i="19"/>
  <c r="O274" i="19"/>
  <c r="K271" i="19" s="1"/>
  <c r="L292" i="19"/>
  <c r="L291" i="19"/>
  <c r="L283" i="19"/>
  <c r="P257" i="19"/>
  <c r="O257" i="19"/>
  <c r="K247" i="19"/>
  <c r="K250" i="19"/>
  <c r="K269" i="19"/>
  <c r="K272" i="19"/>
  <c r="L40" i="19"/>
  <c r="G36" i="19" s="1"/>
  <c r="E36" i="19"/>
  <c r="K36" i="19"/>
  <c r="L29" i="19"/>
  <c r="G25" i="19" s="1"/>
  <c r="E58" i="19"/>
  <c r="K58" i="19"/>
  <c r="L58" i="19"/>
  <c r="P70" i="19"/>
  <c r="O70" i="19"/>
  <c r="K73" i="19" s="1"/>
  <c r="P76" i="19"/>
  <c r="O18" i="19"/>
  <c r="K18" i="19" s="1"/>
  <c r="O32" i="19"/>
  <c r="K29" i="19" s="1"/>
  <c r="O54" i="19"/>
  <c r="K51" i="19" s="1"/>
  <c r="E949" i="19" l="1"/>
  <c r="L949" i="19"/>
  <c r="K949" i="19"/>
  <c r="L223" i="19"/>
  <c r="E223" i="19"/>
  <c r="K223" i="19"/>
  <c r="K421" i="19"/>
  <c r="L421" i="19"/>
  <c r="E421" i="19"/>
  <c r="K850" i="19"/>
  <c r="E850" i="19"/>
  <c r="L850" i="19"/>
  <c r="G971" i="20"/>
  <c r="L971" i="20"/>
  <c r="K971" i="20"/>
  <c r="E828" i="19"/>
  <c r="K828" i="19"/>
  <c r="L828" i="19"/>
  <c r="L630" i="20"/>
  <c r="K630" i="20"/>
  <c r="E630" i="20"/>
  <c r="G322" i="19"/>
  <c r="L322" i="19"/>
  <c r="K322" i="19"/>
  <c r="L938" i="19"/>
  <c r="E938" i="19"/>
  <c r="K938" i="19"/>
  <c r="E993" i="20"/>
  <c r="K993" i="20"/>
  <c r="L993" i="20"/>
  <c r="L729" i="19"/>
  <c r="K729" i="19"/>
  <c r="E729" i="19"/>
  <c r="L333" i="19"/>
  <c r="K333" i="19"/>
  <c r="E333" i="19"/>
  <c r="L575" i="20"/>
  <c r="K575" i="20"/>
  <c r="E575" i="20"/>
  <c r="R94" i="22"/>
  <c r="R97" i="22"/>
  <c r="R85" i="22"/>
  <c r="R91" i="22"/>
  <c r="R88" i="22"/>
  <c r="K641" i="19"/>
  <c r="L641" i="19"/>
  <c r="E641" i="19"/>
  <c r="G520" i="19"/>
  <c r="L520" i="19"/>
  <c r="K520" i="19"/>
  <c r="K861" i="19"/>
  <c r="E861" i="19"/>
  <c r="L861" i="19"/>
  <c r="E113" i="19"/>
  <c r="K113" i="19"/>
  <c r="L113" i="19"/>
  <c r="E410" i="19"/>
  <c r="L410" i="19"/>
  <c r="K410" i="19"/>
  <c r="K718" i="20"/>
  <c r="L718" i="20"/>
  <c r="L564" i="20"/>
  <c r="E564" i="20"/>
  <c r="K564" i="20"/>
  <c r="K619" i="20"/>
  <c r="E619" i="20"/>
  <c r="L619" i="20"/>
  <c r="L359" i="20"/>
  <c r="L850" i="20"/>
  <c r="K850" i="20"/>
  <c r="E850" i="20"/>
  <c r="K546" i="20"/>
  <c r="K179" i="19"/>
  <c r="L179" i="19"/>
  <c r="E179" i="19"/>
  <c r="L3" i="19"/>
  <c r="K3" i="19"/>
  <c r="E3" i="19"/>
  <c r="E872" i="19"/>
  <c r="K872" i="19"/>
  <c r="L872" i="19"/>
  <c r="E663" i="19"/>
  <c r="L663" i="19"/>
  <c r="K663" i="19"/>
  <c r="G586" i="19"/>
  <c r="K586" i="19"/>
  <c r="L586" i="19"/>
  <c r="K773" i="19"/>
  <c r="L894" i="20"/>
  <c r="K894" i="20"/>
  <c r="E894" i="20"/>
  <c r="K784" i="20"/>
  <c r="E784" i="20"/>
  <c r="L784" i="20"/>
  <c r="L311" i="19"/>
  <c r="K311" i="19"/>
  <c r="E311" i="19"/>
  <c r="K355" i="19"/>
  <c r="G355" i="19"/>
  <c r="L355" i="19"/>
  <c r="G784" i="19"/>
  <c r="K784" i="19"/>
  <c r="L784" i="19"/>
  <c r="K608" i="19"/>
  <c r="G608" i="19"/>
  <c r="L608" i="19"/>
  <c r="L531" i="19"/>
  <c r="E531" i="19"/>
  <c r="K531" i="19"/>
  <c r="E157" i="19"/>
  <c r="K157" i="19"/>
  <c r="L157" i="19"/>
  <c r="L542" i="19"/>
  <c r="K531" i="20"/>
  <c r="E531" i="20"/>
  <c r="L531" i="20"/>
  <c r="E795" i="19"/>
  <c r="K795" i="19"/>
  <c r="L795" i="19"/>
  <c r="K293" i="19"/>
  <c r="K491" i="20"/>
  <c r="K260" i="20"/>
  <c r="K194" i="20"/>
  <c r="L40" i="20"/>
  <c r="L586" i="20"/>
  <c r="K586" i="20"/>
  <c r="E586" i="20"/>
  <c r="R37" i="21"/>
  <c r="E861" i="20"/>
  <c r="L861" i="20"/>
  <c r="K861" i="20"/>
  <c r="E916" i="19"/>
  <c r="L916" i="19"/>
  <c r="K916" i="19"/>
  <c r="L447" i="19"/>
  <c r="G443" i="19" s="1"/>
  <c r="L135" i="19"/>
  <c r="K135" i="19"/>
  <c r="E135" i="19"/>
  <c r="E388" i="19"/>
  <c r="L388" i="19"/>
  <c r="K388" i="19"/>
  <c r="E872" i="20"/>
  <c r="L872" i="20"/>
  <c r="K872" i="20"/>
  <c r="L190" i="19"/>
  <c r="K190" i="19"/>
  <c r="E190" i="19"/>
  <c r="L260" i="19"/>
  <c r="G256" i="19" s="1"/>
  <c r="L982" i="20"/>
  <c r="K982" i="20"/>
  <c r="E982" i="20"/>
  <c r="K469" i="19"/>
  <c r="L711" i="19"/>
  <c r="G707" i="19" s="1"/>
  <c r="L344" i="20"/>
  <c r="L223" i="20"/>
  <c r="K293" i="20"/>
  <c r="K271" i="20"/>
  <c r="K949" i="20"/>
  <c r="L949" i="20"/>
  <c r="E949" i="20"/>
  <c r="E553" i="19"/>
  <c r="L553" i="19"/>
  <c r="K553" i="19"/>
  <c r="G806" i="19"/>
  <c r="L806" i="19"/>
  <c r="K806" i="19"/>
  <c r="K377" i="19"/>
  <c r="L377" i="19"/>
  <c r="E377" i="19"/>
  <c r="G146" i="19"/>
  <c r="K146" i="19"/>
  <c r="L146" i="19"/>
  <c r="K542" i="19"/>
  <c r="E102" i="19"/>
  <c r="L102" i="19"/>
  <c r="K102" i="19"/>
  <c r="R157" i="21"/>
  <c r="K806" i="20"/>
  <c r="E806" i="20"/>
  <c r="L806" i="20"/>
  <c r="K795" i="20"/>
  <c r="E795" i="20"/>
  <c r="L795" i="20"/>
  <c r="G608" i="20"/>
  <c r="L608" i="20"/>
  <c r="K608" i="20"/>
  <c r="G960" i="19"/>
  <c r="L960" i="19"/>
  <c r="K960" i="19"/>
  <c r="G762" i="19"/>
  <c r="L762" i="19"/>
  <c r="L91" i="19"/>
  <c r="E91" i="19"/>
  <c r="K91" i="19"/>
  <c r="E883" i="19"/>
  <c r="L883" i="19"/>
  <c r="K883" i="19"/>
  <c r="L201" i="19"/>
  <c r="E201" i="19"/>
  <c r="K201" i="19"/>
  <c r="E212" i="19"/>
  <c r="K212" i="19"/>
  <c r="L212" i="19"/>
  <c r="L436" i="20"/>
  <c r="L84" i="20"/>
  <c r="L663" i="20"/>
  <c r="E663" i="20"/>
  <c r="K663" i="20"/>
  <c r="G839" i="20"/>
  <c r="L839" i="20"/>
  <c r="E553" i="20"/>
  <c r="K553" i="20"/>
  <c r="L553" i="20"/>
  <c r="K905" i="20"/>
  <c r="E905" i="20"/>
  <c r="L905" i="20"/>
  <c r="G520" i="20"/>
  <c r="L520" i="20"/>
  <c r="K520" i="20"/>
  <c r="E916" i="20"/>
  <c r="K916" i="20"/>
  <c r="L916" i="20"/>
  <c r="E894" i="19"/>
  <c r="L894" i="19"/>
  <c r="K894" i="19"/>
  <c r="K579" i="19"/>
  <c r="K399" i="19"/>
  <c r="L399" i="19"/>
  <c r="E399" i="19"/>
  <c r="L392" i="20"/>
  <c r="L410" i="20"/>
  <c r="L95" i="20"/>
  <c r="L139" i="20"/>
  <c r="L135" i="20" s="1"/>
  <c r="E828" i="20"/>
  <c r="K828" i="20"/>
  <c r="L828" i="20"/>
  <c r="K630" i="19"/>
  <c r="G630" i="19"/>
  <c r="L630" i="19"/>
  <c r="E443" i="19"/>
  <c r="K751" i="19"/>
  <c r="E751" i="19"/>
  <c r="E344" i="19"/>
  <c r="K344" i="19"/>
  <c r="L344" i="19"/>
  <c r="K124" i="19"/>
  <c r="L124" i="19"/>
  <c r="E124" i="19"/>
  <c r="L73" i="19"/>
  <c r="G69" i="19" s="1"/>
  <c r="K502" i="19"/>
  <c r="L502" i="19"/>
  <c r="G498" i="19" s="1"/>
  <c r="L678" i="19"/>
  <c r="G674" i="19" s="1"/>
  <c r="K652" i="20"/>
  <c r="E652" i="20"/>
  <c r="L652" i="20"/>
  <c r="K964" i="20"/>
  <c r="L938" i="20"/>
  <c r="K938" i="20"/>
  <c r="E938" i="20"/>
  <c r="E597" i="19"/>
  <c r="L597" i="19"/>
  <c r="K597" i="19"/>
  <c r="L740" i="19"/>
  <c r="K740" i="19"/>
  <c r="E740" i="19"/>
  <c r="K986" i="19"/>
  <c r="L619" i="19"/>
  <c r="E619" i="19"/>
  <c r="K619" i="19"/>
  <c r="E300" i="19"/>
  <c r="K300" i="19"/>
  <c r="L300" i="19"/>
  <c r="L755" i="19"/>
  <c r="G751" i="19" s="1"/>
  <c r="R117" i="22"/>
  <c r="L267" i="20"/>
  <c r="K267" i="20"/>
  <c r="K102" i="20"/>
  <c r="L102" i="20"/>
  <c r="K458" i="20"/>
  <c r="L502" i="20"/>
  <c r="K498" i="20" s="1"/>
  <c r="L117" i="20"/>
  <c r="L113" i="20" s="1"/>
  <c r="K172" i="20"/>
  <c r="L168" i="20" s="1"/>
  <c r="L249" i="20"/>
  <c r="L62" i="20"/>
  <c r="L58" i="20" s="1"/>
  <c r="L370" i="20"/>
  <c r="L300" i="20"/>
  <c r="L447" i="20"/>
  <c r="L443" i="20" s="1"/>
  <c r="L18" i="20"/>
  <c r="K14" i="20" s="1"/>
  <c r="K135" i="20"/>
  <c r="L51" i="20"/>
  <c r="K502" i="20"/>
  <c r="K51" i="20"/>
  <c r="K47" i="20" s="1"/>
  <c r="L183" i="20"/>
  <c r="K179" i="20" s="1"/>
  <c r="L212" i="20"/>
  <c r="K212" i="20"/>
  <c r="K355" i="20"/>
  <c r="L355" i="20"/>
  <c r="K333" i="20"/>
  <c r="L333" i="20"/>
  <c r="K25" i="20"/>
  <c r="L25" i="20"/>
  <c r="L377" i="20"/>
  <c r="K377" i="20"/>
  <c r="K289" i="20"/>
  <c r="L289" i="20"/>
  <c r="L399" i="20"/>
  <c r="K399" i="20"/>
  <c r="L509" i="20"/>
  <c r="K509" i="20"/>
  <c r="L454" i="20"/>
  <c r="K454" i="20"/>
  <c r="K168" i="20"/>
  <c r="L124" i="20"/>
  <c r="K124" i="20"/>
  <c r="K113" i="20"/>
  <c r="K421" i="20"/>
  <c r="L421" i="20"/>
  <c r="K388" i="20"/>
  <c r="L388" i="20"/>
  <c r="L326" i="20"/>
  <c r="L256" i="20"/>
  <c r="K256" i="20"/>
  <c r="L190" i="20"/>
  <c r="K190" i="20"/>
  <c r="K91" i="20"/>
  <c r="L91" i="20"/>
  <c r="K249" i="20"/>
  <c r="K344" i="20"/>
  <c r="K238" i="20"/>
  <c r="K443" i="20"/>
  <c r="K300" i="20"/>
  <c r="K487" i="20"/>
  <c r="L487" i="20"/>
  <c r="K80" i="20"/>
  <c r="L80" i="20"/>
  <c r="L282" i="20"/>
  <c r="K36" i="20"/>
  <c r="L36" i="20"/>
  <c r="K465" i="20"/>
  <c r="K326" i="20"/>
  <c r="L432" i="20"/>
  <c r="K432" i="20"/>
  <c r="K370" i="20"/>
  <c r="K157" i="20"/>
  <c r="L157" i="20"/>
  <c r="L69" i="20"/>
  <c r="K69" i="20"/>
  <c r="K410" i="20"/>
  <c r="L498" i="20"/>
  <c r="L476" i="20"/>
  <c r="K476" i="20"/>
  <c r="K282" i="20"/>
  <c r="L146" i="20"/>
  <c r="K146" i="20"/>
  <c r="L14" i="20"/>
  <c r="L238" i="20"/>
  <c r="K315" i="20"/>
  <c r="L685" i="20"/>
  <c r="K685" i="20"/>
  <c r="K707" i="20"/>
  <c r="L707" i="20"/>
  <c r="L674" i="20"/>
  <c r="K674" i="20"/>
  <c r="K729" i="20"/>
  <c r="L729" i="20"/>
  <c r="R88" i="21"/>
  <c r="R85" i="21"/>
  <c r="R97" i="21"/>
  <c r="R94" i="21"/>
  <c r="R91" i="21"/>
  <c r="R57" i="21"/>
  <c r="R54" i="21"/>
  <c r="R51" i="21"/>
  <c r="R48" i="21"/>
  <c r="R45" i="21"/>
  <c r="R14" i="21"/>
  <c r="R5" i="21"/>
  <c r="R11" i="21"/>
  <c r="R8" i="21"/>
  <c r="R17" i="21"/>
  <c r="R128" i="21"/>
  <c r="R134" i="21"/>
  <c r="R137" i="21"/>
  <c r="R125" i="21"/>
  <c r="R131" i="21"/>
  <c r="R185" i="21"/>
  <c r="R191" i="21"/>
  <c r="R188" i="21"/>
  <c r="R197" i="21"/>
  <c r="R194" i="21"/>
  <c r="R171" i="21"/>
  <c r="R168" i="21"/>
  <c r="R177" i="21"/>
  <c r="R165" i="21"/>
  <c r="R174" i="21"/>
  <c r="R11" i="22"/>
  <c r="R17" i="22"/>
  <c r="R5" i="22"/>
  <c r="R8" i="22"/>
  <c r="R14" i="22"/>
  <c r="R77" i="22"/>
  <c r="R37" i="22"/>
  <c r="E707" i="19"/>
  <c r="L707" i="19"/>
  <c r="K707" i="19"/>
  <c r="G685" i="19"/>
  <c r="K685" i="19"/>
  <c r="L685" i="19"/>
  <c r="E674" i="19"/>
  <c r="E718" i="19"/>
  <c r="K718" i="19"/>
  <c r="L718" i="19"/>
  <c r="E696" i="19"/>
  <c r="L696" i="19"/>
  <c r="K696" i="19"/>
  <c r="E476" i="19"/>
  <c r="K476" i="19"/>
  <c r="L476" i="19"/>
  <c r="E454" i="19"/>
  <c r="K454" i="19"/>
  <c r="L454" i="19"/>
  <c r="E498" i="19"/>
  <c r="L498" i="19"/>
  <c r="K498" i="19"/>
  <c r="K491" i="19"/>
  <c r="E465" i="19"/>
  <c r="K465" i="19"/>
  <c r="L469" i="19"/>
  <c r="G465" i="19" s="1"/>
  <c r="E509" i="19"/>
  <c r="K509" i="19"/>
  <c r="L509" i="19"/>
  <c r="E289" i="19"/>
  <c r="K289" i="19"/>
  <c r="L289" i="19"/>
  <c r="E234" i="19"/>
  <c r="E256" i="19"/>
  <c r="L256" i="19"/>
  <c r="K256" i="19"/>
  <c r="E278" i="19"/>
  <c r="L278" i="19"/>
  <c r="K278" i="19"/>
  <c r="E245" i="19"/>
  <c r="L245" i="19"/>
  <c r="K245" i="19"/>
  <c r="L238" i="19"/>
  <c r="G234" i="19" s="1"/>
  <c r="E267" i="19"/>
  <c r="L267" i="19"/>
  <c r="K267" i="19"/>
  <c r="E69" i="19"/>
  <c r="L69" i="19"/>
  <c r="K69" i="19"/>
  <c r="L36" i="19"/>
  <c r="E47" i="19"/>
  <c r="L47" i="19"/>
  <c r="K47" i="19"/>
  <c r="E25" i="19"/>
  <c r="K25" i="19"/>
  <c r="L25" i="19"/>
  <c r="E14" i="19"/>
  <c r="L14" i="19"/>
  <c r="K14" i="19"/>
  <c r="K58" i="20" l="1"/>
  <c r="L542" i="20"/>
  <c r="E542" i="20"/>
  <c r="K542" i="20"/>
  <c r="K674" i="19"/>
  <c r="L47" i="20"/>
  <c r="E982" i="19"/>
  <c r="L982" i="19"/>
  <c r="K982" i="19"/>
  <c r="L674" i="19"/>
  <c r="L751" i="19"/>
  <c r="K443" i="19"/>
  <c r="L575" i="19"/>
  <c r="E575" i="19"/>
  <c r="K575" i="19"/>
  <c r="E960" i="20"/>
  <c r="L960" i="20"/>
  <c r="K960" i="20"/>
  <c r="L443" i="19"/>
  <c r="L179" i="20"/>
  <c r="L322" i="20"/>
  <c r="K322" i="20"/>
  <c r="K311" i="20"/>
  <c r="L311" i="20"/>
  <c r="K278" i="20"/>
  <c r="L278" i="20"/>
  <c r="L366" i="20"/>
  <c r="K366" i="20"/>
  <c r="K245" i="20"/>
  <c r="L245" i="20"/>
  <c r="K234" i="20"/>
  <c r="L234" i="20"/>
  <c r="E487" i="19"/>
  <c r="K487" i="19"/>
  <c r="L487" i="19"/>
  <c r="L465" i="19"/>
  <c r="L234" i="19"/>
  <c r="K234" i="19"/>
</calcChain>
</file>

<file path=xl/sharedStrings.xml><?xml version="1.0" encoding="utf-8"?>
<sst xmlns="http://schemas.openxmlformats.org/spreadsheetml/2006/main" count="9056" uniqueCount="518">
  <si>
    <t>ﾌﾞﾛｯｸ（試合No.)</t>
    <rPh sb="6" eb="8">
      <t>シアイ</t>
    </rPh>
    <phoneticPr fontId="2"/>
  </si>
  <si>
    <t>団体マッチ</t>
    <rPh sb="0" eb="2">
      <t>ダンタイ</t>
    </rPh>
    <phoneticPr fontId="2"/>
  </si>
  <si>
    <t>順位</t>
    <rPh sb="0" eb="2">
      <t>ジュンイ</t>
    </rPh>
    <phoneticPr fontId="2"/>
  </si>
  <si>
    <t>勝敗</t>
    <rPh sb="0" eb="2">
      <t>ショウハイ</t>
    </rPh>
    <phoneticPr fontId="2"/>
  </si>
  <si>
    <t>勝ち/得点</t>
    <rPh sb="0" eb="1">
      <t>カ</t>
    </rPh>
    <rPh sb="3" eb="5">
      <t>トクテン</t>
    </rPh>
    <phoneticPr fontId="2"/>
  </si>
  <si>
    <t>負け/失点</t>
    <rPh sb="0" eb="1">
      <t>マ</t>
    </rPh>
    <rPh sb="3" eb="5">
      <t>シッテン</t>
    </rPh>
    <phoneticPr fontId="2"/>
  </si>
  <si>
    <t>ブロック名　：</t>
    <rPh sb="4" eb="5">
      <t>メイ</t>
    </rPh>
    <phoneticPr fontId="2"/>
  </si>
  <si>
    <t>1コート</t>
  </si>
  <si>
    <t>チーム名5</t>
  </si>
  <si>
    <t>3コート</t>
  </si>
  <si>
    <t>5コート</t>
  </si>
  <si>
    <t>7コート</t>
  </si>
  <si>
    <t>ブロック名</t>
    <phoneticPr fontId="2"/>
  </si>
  <si>
    <t>チーム名</t>
    <phoneticPr fontId="2"/>
  </si>
  <si>
    <t>名　　　前</t>
    <rPh sb="0" eb="1">
      <t>メイ</t>
    </rPh>
    <rPh sb="4" eb="5">
      <t>マエ</t>
    </rPh>
    <phoneticPr fontId="2"/>
  </si>
  <si>
    <t xml:space="preserve">    xName1 = Application.VLookup(.Cells(3, 19), .Range("B7:H60"), 4, False)</t>
  </si>
  <si>
    <t xml:space="preserve">    xName2 = Application.VLookup(.Cells(3, 19), .Range("B7:H60"), 6, False)</t>
  </si>
  <si>
    <t xml:space="preserve">    xName3 = Application.VLookup(.Cells(3, 19), .Range("B7:H60"), 3, False)</t>
  </si>
  <si>
    <t>チーム名１</t>
  </si>
  <si>
    <t>チーム名2</t>
  </si>
  <si>
    <t>チーム名3</t>
  </si>
  <si>
    <t>チーム名4</t>
  </si>
  <si>
    <t>未完</t>
    <rPh sb="0" eb="2">
      <t>ミカン</t>
    </rPh>
    <phoneticPr fontId="2"/>
  </si>
  <si>
    <t>開始時間１</t>
    <rPh sb="0" eb="2">
      <t>カイシ</t>
    </rPh>
    <rPh sb="2" eb="4">
      <t>ジカン</t>
    </rPh>
    <phoneticPr fontId="2"/>
  </si>
  <si>
    <t>開始時間2</t>
    <rPh sb="2" eb="4">
      <t>ジカン</t>
    </rPh>
    <phoneticPr fontId="2"/>
  </si>
  <si>
    <t>野口　亮太</t>
  </si>
  <si>
    <t>今里　友洸</t>
  </si>
  <si>
    <t>吉野　一輝</t>
  </si>
  <si>
    <t>海野　龍一</t>
  </si>
  <si>
    <t>Ｍ－２</t>
  </si>
  <si>
    <t>賞状情報</t>
    <rPh sb="0" eb="2">
      <t>ショウジョウ</t>
    </rPh>
    <rPh sb="2" eb="4">
      <t>ジョウホウ</t>
    </rPh>
    <phoneticPr fontId="2"/>
  </si>
  <si>
    <t>優勝者　1</t>
    <rPh sb="0" eb="3">
      <t>ユウショウシャ</t>
    </rPh>
    <phoneticPr fontId="2"/>
  </si>
  <si>
    <t>ブロック番号</t>
    <rPh sb="4" eb="6">
      <t>バンゴウ</t>
    </rPh>
    <phoneticPr fontId="2"/>
  </si>
  <si>
    <t>優勝者　2</t>
    <rPh sb="0" eb="3">
      <t>ユウショウシャ</t>
    </rPh>
    <phoneticPr fontId="2"/>
  </si>
  <si>
    <t>クラス</t>
    <phoneticPr fontId="2"/>
  </si>
  <si>
    <t>オーダ登録</t>
    <rPh sb="3" eb="5">
      <t>トウロク</t>
    </rPh>
    <phoneticPr fontId="2"/>
  </si>
  <si>
    <t>シート印刷</t>
    <rPh sb="3" eb="5">
      <t>インサツ</t>
    </rPh>
    <phoneticPr fontId="2"/>
  </si>
  <si>
    <t>結果入力</t>
    <rPh sb="0" eb="2">
      <t>ケッカ</t>
    </rPh>
    <rPh sb="2" eb="4">
      <t>ニュウリョク</t>
    </rPh>
    <phoneticPr fontId="2"/>
  </si>
  <si>
    <t>－</t>
    <phoneticPr fontId="2"/>
  </si>
  <si>
    <t>No.1</t>
    <phoneticPr fontId="2"/>
  </si>
  <si>
    <t>No.2</t>
    <phoneticPr fontId="2"/>
  </si>
  <si>
    <t>No.3</t>
    <phoneticPr fontId="2"/>
  </si>
  <si>
    <t>入力済</t>
    <phoneticPr fontId="2"/>
  </si>
  <si>
    <t>マッチ2</t>
    <phoneticPr fontId="2"/>
  </si>
  <si>
    <t>マッチ3</t>
    <phoneticPr fontId="2"/>
  </si>
  <si>
    <t>得点</t>
    <phoneticPr fontId="2"/>
  </si>
  <si>
    <t>マッチ</t>
    <phoneticPr fontId="2"/>
  </si>
  <si>
    <t>ゲーム</t>
    <phoneticPr fontId="2"/>
  </si>
  <si>
    <t>No.4</t>
    <phoneticPr fontId="2"/>
  </si>
  <si>
    <t>印刷済</t>
    <phoneticPr fontId="2"/>
  </si>
  <si>
    <t>マッチ1</t>
    <phoneticPr fontId="2"/>
  </si>
  <si>
    <t>No.5</t>
    <phoneticPr fontId="2"/>
  </si>
  <si>
    <t>No.6</t>
    <phoneticPr fontId="2"/>
  </si>
  <si>
    <t>No.7</t>
    <phoneticPr fontId="2"/>
  </si>
  <si>
    <t>No.8</t>
    <phoneticPr fontId="2"/>
  </si>
  <si>
    <t>No.9</t>
    <phoneticPr fontId="2"/>
  </si>
  <si>
    <t>No.10</t>
    <phoneticPr fontId="2"/>
  </si>
  <si>
    <t>Ｂブロック(6/6)</t>
    <phoneticPr fontId="2"/>
  </si>
  <si>
    <t>５コート</t>
    <phoneticPr fontId="2"/>
  </si>
  <si>
    <t>Ｃブロック(3/6)</t>
    <phoneticPr fontId="2"/>
  </si>
  <si>
    <t>８コート</t>
    <phoneticPr fontId="2"/>
  </si>
  <si>
    <t>コート番号 ：　　</t>
    <phoneticPr fontId="2"/>
  </si>
  <si>
    <t>-</t>
    <phoneticPr fontId="2"/>
  </si>
  <si>
    <t>ﾎﾟｲﾝﾄ</t>
    <phoneticPr fontId="2"/>
  </si>
  <si>
    <t>Ａブロック</t>
    <phoneticPr fontId="2"/>
  </si>
  <si>
    <t>Ｂブロック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</si>
  <si>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</si>
  <si>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</si>
  <si>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</si>
  <si>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</si>
  <si>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</si>
  <si>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</si>
  <si>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９コート</t>
    <phoneticPr fontId="2"/>
  </si>
  <si>
    <t>Ｆブロック</t>
  </si>
  <si>
    <t>Ｇブロック</t>
  </si>
  <si>
    <t>Ｈブロック</t>
  </si>
  <si>
    <t>WD</t>
    <phoneticPr fontId="2"/>
  </si>
  <si>
    <t>MIXD</t>
    <phoneticPr fontId="2"/>
  </si>
  <si>
    <t>MD</t>
    <phoneticPr fontId="2"/>
  </si>
  <si>
    <t>チームひまわり</t>
  </si>
  <si>
    <t>桜吹雪</t>
  </si>
  <si>
    <t>生井　佑介</t>
  </si>
  <si>
    <t>フォーマット</t>
    <phoneticPr fontId="2"/>
  </si>
  <si>
    <t>No.*</t>
    <phoneticPr fontId="2"/>
  </si>
  <si>
    <t>1コート</t>
    <phoneticPr fontId="2"/>
  </si>
  <si>
    <t>２コート</t>
    <phoneticPr fontId="2"/>
  </si>
  <si>
    <t>３コート</t>
    <phoneticPr fontId="2"/>
  </si>
  <si>
    <t>４コート</t>
    <phoneticPr fontId="2"/>
  </si>
  <si>
    <t>６コート</t>
    <phoneticPr fontId="2"/>
  </si>
  <si>
    <t>７コート</t>
    <phoneticPr fontId="2"/>
  </si>
  <si>
    <t>Ｅブロック</t>
  </si>
  <si>
    <t>3コート</t>
    <phoneticPr fontId="2"/>
  </si>
  <si>
    <t>5コート</t>
    <phoneticPr fontId="2"/>
  </si>
  <si>
    <t>7コート</t>
    <phoneticPr fontId="2"/>
  </si>
  <si>
    <t xml:space="preserve">  第197回団体戦の部（男女混成）　　優勝者一覧</t>
    <rPh sb="13" eb="15">
      <t>ダンジョ</t>
    </rPh>
    <rPh sb="15" eb="17">
      <t>コンセイ</t>
    </rPh>
    <phoneticPr fontId="2"/>
  </si>
  <si>
    <t>Ａブロック(1/6)</t>
    <phoneticPr fontId="2"/>
  </si>
  <si>
    <t>OCHIZ B</t>
    <phoneticPr fontId="2"/>
  </si>
  <si>
    <t>－</t>
    <phoneticPr fontId="2"/>
  </si>
  <si>
    <t>momi_curry</t>
    <phoneticPr fontId="2"/>
  </si>
  <si>
    <t>庄司　愛美</t>
    <phoneticPr fontId="2"/>
  </si>
  <si>
    <t>石上　麻衣</t>
    <phoneticPr fontId="2"/>
  </si>
  <si>
    <t>WD</t>
    <phoneticPr fontId="2"/>
  </si>
  <si>
    <t>平島　彩妃</t>
    <phoneticPr fontId="2"/>
  </si>
  <si>
    <t>川村　野乃花</t>
    <phoneticPr fontId="2"/>
  </si>
  <si>
    <t>三橋　力大</t>
    <phoneticPr fontId="2"/>
  </si>
  <si>
    <t>濱口　陸</t>
    <phoneticPr fontId="2"/>
  </si>
  <si>
    <t>MIXD</t>
    <phoneticPr fontId="2"/>
  </si>
  <si>
    <t>立岡　麻衣</t>
    <phoneticPr fontId="2"/>
  </si>
  <si>
    <t>眞田　采奈</t>
    <phoneticPr fontId="2"/>
  </si>
  <si>
    <t>上村　日々希</t>
    <phoneticPr fontId="2"/>
  </si>
  <si>
    <t>作本　湧希</t>
    <phoneticPr fontId="2"/>
  </si>
  <si>
    <t>MD</t>
    <phoneticPr fontId="2"/>
  </si>
  <si>
    <t>米津　和正</t>
    <phoneticPr fontId="2"/>
  </si>
  <si>
    <t>山本　康司</t>
    <phoneticPr fontId="2"/>
  </si>
  <si>
    <t>Ａブロック(2/6)</t>
    <phoneticPr fontId="2"/>
  </si>
  <si>
    <t>MGB</t>
    <phoneticPr fontId="2"/>
  </si>
  <si>
    <t>SkaSka1</t>
    <phoneticPr fontId="2"/>
  </si>
  <si>
    <t>山本　紗也</t>
    <phoneticPr fontId="2"/>
  </si>
  <si>
    <t>吉原　莉帆</t>
    <phoneticPr fontId="2"/>
  </si>
  <si>
    <t>巻幡　夢実</t>
    <phoneticPr fontId="2"/>
  </si>
  <si>
    <t>井本　陽菜</t>
    <phoneticPr fontId="2"/>
  </si>
  <si>
    <t>今野　大輔</t>
    <phoneticPr fontId="2"/>
  </si>
  <si>
    <t>古武　和也</t>
    <phoneticPr fontId="2"/>
  </si>
  <si>
    <t>山田　彩瑛</t>
    <phoneticPr fontId="2"/>
  </si>
  <si>
    <t>高橋　あすか</t>
    <phoneticPr fontId="2"/>
  </si>
  <si>
    <t>垣本　　勇一</t>
    <phoneticPr fontId="2"/>
  </si>
  <si>
    <t>上田　達矢</t>
    <phoneticPr fontId="2"/>
  </si>
  <si>
    <t>MD</t>
    <phoneticPr fontId="2"/>
  </si>
  <si>
    <t>松浦　大也</t>
    <phoneticPr fontId="2"/>
  </si>
  <si>
    <t>三浦　健太郎</t>
    <phoneticPr fontId="2"/>
  </si>
  <si>
    <t>Ａブロック(3/6)</t>
    <phoneticPr fontId="2"/>
  </si>
  <si>
    <t>MIXD</t>
    <phoneticPr fontId="2"/>
  </si>
  <si>
    <t>庄司　愛美</t>
    <phoneticPr fontId="2"/>
  </si>
  <si>
    <t>巻幡　夢実</t>
    <phoneticPr fontId="2"/>
  </si>
  <si>
    <t>松浦　大也</t>
    <phoneticPr fontId="2"/>
  </si>
  <si>
    <t>Ａブロック(4/6)</t>
    <phoneticPr fontId="2"/>
  </si>
  <si>
    <t>吉原　莉帆</t>
    <phoneticPr fontId="2"/>
  </si>
  <si>
    <t>井本　陽菜</t>
    <phoneticPr fontId="2"/>
  </si>
  <si>
    <t>濱口　陸</t>
    <phoneticPr fontId="2"/>
  </si>
  <si>
    <t>山本　康司</t>
    <phoneticPr fontId="2"/>
  </si>
  <si>
    <t>Ａブロック(5/6)</t>
    <phoneticPr fontId="2"/>
  </si>
  <si>
    <t>米津　和正</t>
    <phoneticPr fontId="2"/>
  </si>
  <si>
    <t>Ａブロック(6/6)</t>
    <phoneticPr fontId="2"/>
  </si>
  <si>
    <t>今野　大輔</t>
    <phoneticPr fontId="2"/>
  </si>
  <si>
    <t>Ｂブロック(1/6)</t>
    <phoneticPr fontId="2"/>
  </si>
  <si>
    <t>SkaSka2</t>
    <phoneticPr fontId="2"/>
  </si>
  <si>
    <t>野毛バドミントンクラブ</t>
    <phoneticPr fontId="2"/>
  </si>
  <si>
    <t>國領　咲希</t>
    <phoneticPr fontId="2"/>
  </si>
  <si>
    <t>滝野沢　恵実</t>
    <phoneticPr fontId="2"/>
  </si>
  <si>
    <t>WD</t>
    <phoneticPr fontId="2"/>
  </si>
  <si>
    <t>佐瀬　愛来</t>
    <phoneticPr fontId="2"/>
  </si>
  <si>
    <t>－</t>
    <phoneticPr fontId="2"/>
  </si>
  <si>
    <t>菊池　桃子</t>
    <phoneticPr fontId="2"/>
  </si>
  <si>
    <t>山本　正也</t>
    <phoneticPr fontId="2"/>
  </si>
  <si>
    <t>内山　寛大</t>
    <phoneticPr fontId="2"/>
  </si>
  <si>
    <t>MIXD</t>
    <phoneticPr fontId="2"/>
  </si>
  <si>
    <t>清原　奈々</t>
    <phoneticPr fontId="2"/>
  </si>
  <si>
    <t>宇野　絵梨</t>
    <phoneticPr fontId="2"/>
  </si>
  <si>
    <t>清原　裕介</t>
    <phoneticPr fontId="2"/>
  </si>
  <si>
    <t>佐東　和也</t>
    <phoneticPr fontId="2"/>
  </si>
  <si>
    <t>MD</t>
    <phoneticPr fontId="2"/>
  </si>
  <si>
    <t>坂下　宏伸</t>
    <phoneticPr fontId="2"/>
  </si>
  <si>
    <t>箱崎　大輔</t>
    <phoneticPr fontId="2"/>
  </si>
  <si>
    <t>Ｂブロック(2/6)</t>
    <phoneticPr fontId="2"/>
  </si>
  <si>
    <t>まるばど</t>
    <phoneticPr fontId="2"/>
  </si>
  <si>
    <t>OCHIZ Z</t>
    <phoneticPr fontId="2"/>
  </si>
  <si>
    <t>木曽　友菜</t>
    <phoneticPr fontId="2"/>
  </si>
  <si>
    <t>渡辺　亜衣</t>
    <phoneticPr fontId="2"/>
  </si>
  <si>
    <t>児玉　日向子</t>
    <phoneticPr fontId="2"/>
  </si>
  <si>
    <t>金田　友美</t>
    <phoneticPr fontId="2"/>
  </si>
  <si>
    <t>児玉　航太郎</t>
    <phoneticPr fontId="2"/>
  </si>
  <si>
    <t>生井　佑介</t>
    <phoneticPr fontId="2"/>
  </si>
  <si>
    <t>近葉　実優</t>
    <phoneticPr fontId="2"/>
  </si>
  <si>
    <t>中尾　麻友美</t>
    <phoneticPr fontId="2"/>
  </si>
  <si>
    <t>中里　翔太</t>
    <phoneticPr fontId="2"/>
  </si>
  <si>
    <t>松野　友貴</t>
    <phoneticPr fontId="2"/>
  </si>
  <si>
    <t>関　響</t>
    <phoneticPr fontId="2"/>
  </si>
  <si>
    <t>Ｂブロック(3/6)</t>
    <phoneticPr fontId="2"/>
  </si>
  <si>
    <t>まるばど</t>
    <phoneticPr fontId="2"/>
  </si>
  <si>
    <t>WD</t>
    <phoneticPr fontId="2"/>
  </si>
  <si>
    <t>國領　咲希</t>
    <phoneticPr fontId="2"/>
  </si>
  <si>
    <t>近葉　実優</t>
    <phoneticPr fontId="2"/>
  </si>
  <si>
    <t>佐瀬　愛来</t>
    <phoneticPr fontId="2"/>
  </si>
  <si>
    <t>山本　正也</t>
    <phoneticPr fontId="2"/>
  </si>
  <si>
    <t>坂下　宏伸</t>
    <phoneticPr fontId="2"/>
  </si>
  <si>
    <t>児玉　航太郎</t>
    <phoneticPr fontId="2"/>
  </si>
  <si>
    <t>Ｂブロック(4/6)</t>
    <phoneticPr fontId="2"/>
  </si>
  <si>
    <t>野毛バドミントンクラブ</t>
    <phoneticPr fontId="2"/>
  </si>
  <si>
    <t>宇野　絵梨</t>
    <phoneticPr fontId="2"/>
  </si>
  <si>
    <t>渡辺　亜衣</t>
    <phoneticPr fontId="2"/>
  </si>
  <si>
    <t>菊池　桃子</t>
    <phoneticPr fontId="2"/>
  </si>
  <si>
    <t>柿崎　武</t>
    <phoneticPr fontId="2"/>
  </si>
  <si>
    <t>滝野沢　恵実</t>
    <phoneticPr fontId="2"/>
  </si>
  <si>
    <t>松野　友貴</t>
    <phoneticPr fontId="2"/>
  </si>
  <si>
    <t>Ｂブロック(5/6)</t>
    <phoneticPr fontId="2"/>
  </si>
  <si>
    <t>金田　友美</t>
    <phoneticPr fontId="2"/>
  </si>
  <si>
    <t>生井　佑介</t>
    <phoneticPr fontId="2"/>
  </si>
  <si>
    <t>木曽　友菜</t>
    <phoneticPr fontId="2"/>
  </si>
  <si>
    <t>佐東　和也</t>
    <phoneticPr fontId="2"/>
  </si>
  <si>
    <t>柿崎　武</t>
    <phoneticPr fontId="2"/>
  </si>
  <si>
    <t>中里　翔太</t>
    <phoneticPr fontId="2"/>
  </si>
  <si>
    <t>関　響</t>
    <phoneticPr fontId="2"/>
  </si>
  <si>
    <t>Ｃブロック(1/6)</t>
    <phoneticPr fontId="2"/>
  </si>
  <si>
    <t>SKR</t>
    <phoneticPr fontId="2"/>
  </si>
  <si>
    <t>桜吹雪</t>
    <phoneticPr fontId="2"/>
  </si>
  <si>
    <t>川又　華代</t>
    <phoneticPr fontId="2"/>
  </si>
  <si>
    <t>小畑　雅子</t>
    <phoneticPr fontId="2"/>
  </si>
  <si>
    <t>菊地　凜</t>
    <phoneticPr fontId="2"/>
  </si>
  <si>
    <t>高橋　早希子</t>
    <phoneticPr fontId="2"/>
  </si>
  <si>
    <t>田中　慎吾</t>
    <phoneticPr fontId="2"/>
  </si>
  <si>
    <t>金岡　泰弘</t>
    <phoneticPr fontId="2"/>
  </si>
  <si>
    <t>菊地　記代</t>
    <phoneticPr fontId="2"/>
  </si>
  <si>
    <t>村山　有希</t>
    <phoneticPr fontId="2"/>
  </si>
  <si>
    <t>西嶋　学</t>
    <phoneticPr fontId="2"/>
  </si>
  <si>
    <t>野寄　誠</t>
    <phoneticPr fontId="2"/>
  </si>
  <si>
    <t>真野　守</t>
    <phoneticPr fontId="2"/>
  </si>
  <si>
    <t>宮治　一人</t>
    <phoneticPr fontId="2"/>
  </si>
  <si>
    <t>Ｃブロック(2/6)</t>
    <phoneticPr fontId="2"/>
  </si>
  <si>
    <t>リバー</t>
    <phoneticPr fontId="2"/>
  </si>
  <si>
    <t>サンデークラブK</t>
    <phoneticPr fontId="2"/>
  </si>
  <si>
    <t>肥吾　陽子</t>
    <phoneticPr fontId="2"/>
  </si>
  <si>
    <t>陳　麗麗</t>
    <phoneticPr fontId="2"/>
  </si>
  <si>
    <t>堀内　舞</t>
    <phoneticPr fontId="2"/>
  </si>
  <si>
    <t>黒田　玲子</t>
    <phoneticPr fontId="2"/>
  </si>
  <si>
    <t>品川　幹</t>
    <phoneticPr fontId="2"/>
  </si>
  <si>
    <t>中村　孝之</t>
    <phoneticPr fontId="2"/>
  </si>
  <si>
    <t>安部　加奈</t>
    <phoneticPr fontId="2"/>
  </si>
  <si>
    <t>上野　嘉寿子</t>
    <phoneticPr fontId="2"/>
  </si>
  <si>
    <t>大塚　英生</t>
    <phoneticPr fontId="2"/>
  </si>
  <si>
    <t>候　旭輝</t>
    <phoneticPr fontId="2"/>
  </si>
  <si>
    <t>高橋　幸男</t>
    <phoneticPr fontId="2"/>
  </si>
  <si>
    <t>小池　愼太郎</t>
    <phoneticPr fontId="2"/>
  </si>
  <si>
    <t>リバー</t>
    <phoneticPr fontId="2"/>
  </si>
  <si>
    <t>川又　華代</t>
    <phoneticPr fontId="2"/>
  </si>
  <si>
    <t>菊地　凜</t>
    <phoneticPr fontId="2"/>
  </si>
  <si>
    <t>堀内　舞</t>
    <phoneticPr fontId="2"/>
  </si>
  <si>
    <t>西嶋　学</t>
    <phoneticPr fontId="2"/>
  </si>
  <si>
    <t>品川　幹</t>
    <phoneticPr fontId="2"/>
  </si>
  <si>
    <t>菊地　記代</t>
    <phoneticPr fontId="2"/>
  </si>
  <si>
    <t>安部　加奈</t>
    <phoneticPr fontId="2"/>
  </si>
  <si>
    <t>田中　慎吾</t>
    <phoneticPr fontId="2"/>
  </si>
  <si>
    <t>大塚　英生</t>
    <phoneticPr fontId="2"/>
  </si>
  <si>
    <t>真野　守</t>
    <phoneticPr fontId="2"/>
  </si>
  <si>
    <t>高橋　幸男</t>
    <phoneticPr fontId="2"/>
  </si>
  <si>
    <t>Ｃブロック(4/6)</t>
    <phoneticPr fontId="2"/>
  </si>
  <si>
    <t>桜吹雪</t>
    <phoneticPr fontId="2"/>
  </si>
  <si>
    <t>サンデークラブK</t>
    <phoneticPr fontId="2"/>
  </si>
  <si>
    <t>小畑　雅子</t>
    <phoneticPr fontId="2"/>
  </si>
  <si>
    <t>陳　麗麗</t>
    <phoneticPr fontId="2"/>
  </si>
  <si>
    <t>村山　有希</t>
    <phoneticPr fontId="2"/>
  </si>
  <si>
    <t>上野　嘉寿子</t>
    <phoneticPr fontId="2"/>
  </si>
  <si>
    <t>野寄　誠</t>
    <phoneticPr fontId="2"/>
  </si>
  <si>
    <t>候　旭輝</t>
    <phoneticPr fontId="2"/>
  </si>
  <si>
    <t>高橋　早希子</t>
    <phoneticPr fontId="2"/>
  </si>
  <si>
    <t>黒田　玲子</t>
    <phoneticPr fontId="2"/>
  </si>
  <si>
    <t>金岡　泰弘</t>
    <phoneticPr fontId="2"/>
  </si>
  <si>
    <t>中村　孝之</t>
    <phoneticPr fontId="2"/>
  </si>
  <si>
    <t>宮治　一人</t>
    <phoneticPr fontId="2"/>
  </si>
  <si>
    <t>小池　愼太郎</t>
    <phoneticPr fontId="2"/>
  </si>
  <si>
    <t>Ｃブロック(5/6)</t>
    <phoneticPr fontId="2"/>
  </si>
  <si>
    <t>SKR</t>
    <phoneticPr fontId="2"/>
  </si>
  <si>
    <t>Ｃブロック(6/6)</t>
    <phoneticPr fontId="2"/>
  </si>
  <si>
    <t>Ｄブロック(1/6)</t>
    <phoneticPr fontId="2"/>
  </si>
  <si>
    <t>Post-one</t>
    <phoneticPr fontId="2"/>
  </si>
  <si>
    <t>チームひまわり</t>
    <phoneticPr fontId="2"/>
  </si>
  <si>
    <t>飯島　洋子</t>
    <phoneticPr fontId="2"/>
  </si>
  <si>
    <t>榛葉　百合子</t>
    <phoneticPr fontId="2"/>
  </si>
  <si>
    <t>久保　文子</t>
    <phoneticPr fontId="2"/>
  </si>
  <si>
    <t>松原　恵里子</t>
    <phoneticPr fontId="2"/>
  </si>
  <si>
    <t>佐藤　久栄</t>
    <phoneticPr fontId="2"/>
  </si>
  <si>
    <t>及川　泰夫</t>
    <phoneticPr fontId="2"/>
  </si>
  <si>
    <t>馬場　洋子</t>
    <phoneticPr fontId="2"/>
  </si>
  <si>
    <t>山岸　百合子</t>
    <phoneticPr fontId="2"/>
  </si>
  <si>
    <t>高崎　栄一</t>
    <phoneticPr fontId="2"/>
  </si>
  <si>
    <t>森　芳章</t>
    <phoneticPr fontId="2"/>
  </si>
  <si>
    <t>山本　雅己</t>
    <phoneticPr fontId="2"/>
  </si>
  <si>
    <t>吉川　智</t>
    <phoneticPr fontId="2"/>
  </si>
  <si>
    <t>Ｄブロック(2/6)</t>
    <phoneticPr fontId="2"/>
  </si>
  <si>
    <t>Old-Age</t>
    <phoneticPr fontId="2"/>
  </si>
  <si>
    <t>横浜ドリームK３</t>
    <phoneticPr fontId="2"/>
  </si>
  <si>
    <t>橘　末美子</t>
    <phoneticPr fontId="2"/>
  </si>
  <si>
    <t>松村　圭子</t>
    <phoneticPr fontId="2"/>
  </si>
  <si>
    <t>大代　亜由美</t>
    <phoneticPr fontId="2"/>
  </si>
  <si>
    <t>浪江　啓子</t>
    <phoneticPr fontId="2"/>
  </si>
  <si>
    <t>田中　寿雄</t>
    <phoneticPr fontId="2"/>
  </si>
  <si>
    <t>井上　史明</t>
    <phoneticPr fontId="2"/>
  </si>
  <si>
    <t>清水　由美</t>
    <phoneticPr fontId="2"/>
  </si>
  <si>
    <t>田村　恵子</t>
    <phoneticPr fontId="2"/>
  </si>
  <si>
    <t>齋藤　三男</t>
    <phoneticPr fontId="2"/>
  </si>
  <si>
    <t>寺口　雄作</t>
    <phoneticPr fontId="2"/>
  </si>
  <si>
    <t>大江　　康</t>
    <phoneticPr fontId="2"/>
  </si>
  <si>
    <t>高田　浩</t>
    <phoneticPr fontId="2"/>
  </si>
  <si>
    <t>Ｄブロック(3/6)</t>
    <phoneticPr fontId="2"/>
  </si>
  <si>
    <t>Ｄブロック(4/6)</t>
    <phoneticPr fontId="2"/>
  </si>
  <si>
    <t>横浜ドリームK３</t>
    <phoneticPr fontId="2"/>
  </si>
  <si>
    <t>榛葉　百合子</t>
    <phoneticPr fontId="2"/>
  </si>
  <si>
    <t>松村　圭子</t>
    <phoneticPr fontId="2"/>
  </si>
  <si>
    <t>松原　恵里子</t>
    <phoneticPr fontId="2"/>
  </si>
  <si>
    <t>浪江　啓子</t>
    <phoneticPr fontId="2"/>
  </si>
  <si>
    <t>及川　泰夫</t>
    <phoneticPr fontId="2"/>
  </si>
  <si>
    <t>井上　史明</t>
    <phoneticPr fontId="2"/>
  </si>
  <si>
    <t>山岸　百合子</t>
    <phoneticPr fontId="2"/>
  </si>
  <si>
    <t>田村　恵子</t>
    <phoneticPr fontId="2"/>
  </si>
  <si>
    <t>森　芳章</t>
    <phoneticPr fontId="2"/>
  </si>
  <si>
    <t>寺口　雄作</t>
    <phoneticPr fontId="2"/>
  </si>
  <si>
    <t>吉川　智</t>
    <phoneticPr fontId="2"/>
  </si>
  <si>
    <t>高田　浩</t>
    <phoneticPr fontId="2"/>
  </si>
  <si>
    <t>Ｄブロック(5/6)</t>
    <phoneticPr fontId="2"/>
  </si>
  <si>
    <t>馬場　洋子</t>
    <phoneticPr fontId="2"/>
  </si>
  <si>
    <t>松村　圭子</t>
    <phoneticPr fontId="2"/>
  </si>
  <si>
    <t>飯島　洋子</t>
    <phoneticPr fontId="2"/>
  </si>
  <si>
    <t>久保　文子</t>
    <phoneticPr fontId="2"/>
  </si>
  <si>
    <t>－</t>
    <phoneticPr fontId="2"/>
  </si>
  <si>
    <t>田村　恵子</t>
    <phoneticPr fontId="2"/>
  </si>
  <si>
    <t>寺口　雄作</t>
    <phoneticPr fontId="2"/>
  </si>
  <si>
    <t>MD</t>
    <phoneticPr fontId="2"/>
  </si>
  <si>
    <t>佐藤　久栄</t>
    <phoneticPr fontId="2"/>
  </si>
  <si>
    <t>高田　浩</t>
    <phoneticPr fontId="2"/>
  </si>
  <si>
    <t>Ｄブロック(6/6)</t>
    <phoneticPr fontId="2"/>
  </si>
  <si>
    <t>チームひまわり</t>
    <phoneticPr fontId="2"/>
  </si>
  <si>
    <t>Old-Age</t>
    <phoneticPr fontId="2"/>
  </si>
  <si>
    <t>第197回  団体戦の部（男女混成）（8時45分集合）</t>
    <rPh sb="13" eb="17">
      <t>ダンジョコンセイ</t>
    </rPh>
    <rPh sb="20" eb="21">
      <t>ジ</t>
    </rPh>
    <rPh sb="23" eb="24">
      <t>フン</t>
    </rPh>
    <rPh sb="24" eb="26">
      <t>シュウゴウ</t>
    </rPh>
    <phoneticPr fontId="2"/>
  </si>
  <si>
    <t>OCHIZ B</t>
  </si>
  <si>
    <t>momi_curry</t>
  </si>
  <si>
    <t>MGB</t>
  </si>
  <si>
    <t>SkaSka1</t>
  </si>
  <si>
    <t>-</t>
  </si>
  <si>
    <t>マッチ</t>
  </si>
  <si>
    <t>ゲーム</t>
  </si>
  <si>
    <t>得点</t>
  </si>
  <si>
    <t>SkaSka2</t>
  </si>
  <si>
    <t>野毛バドミントンクラブ</t>
  </si>
  <si>
    <t>まるばど</t>
  </si>
  <si>
    <t>OCHIZ Z</t>
  </si>
  <si>
    <t>SKR</t>
  </si>
  <si>
    <t>リバー</t>
  </si>
  <si>
    <t>サンデークラブK</t>
  </si>
  <si>
    <t>Post-one</t>
  </si>
  <si>
    <t>Old-Age</t>
  </si>
  <si>
    <t>横浜ドリームK３</t>
  </si>
  <si>
    <t>第197回  団体戦の部（男女混成）（8時45分集合）</t>
    <rPh sb="13" eb="17">
      <t>ダンジョコンセイ</t>
    </rPh>
    <phoneticPr fontId="2"/>
  </si>
  <si>
    <t>第197回  団体戦の部（男女混成）（14時半集合）</t>
    <rPh sb="13" eb="17">
      <t>ダンジョコンセイ</t>
    </rPh>
    <rPh sb="22" eb="23">
      <t>ハン</t>
    </rPh>
    <phoneticPr fontId="2"/>
  </si>
  <si>
    <t>第197回  団体戦の部（男女混成）（14時半集合）</t>
    <rPh sb="13" eb="17">
      <t>ダンジョコンセイ</t>
    </rPh>
    <phoneticPr fontId="2"/>
  </si>
  <si>
    <t>令和5年10月8日</t>
    <rPh sb="0" eb="1">
      <t>レイ</t>
    </rPh>
    <rPh sb="1" eb="2">
      <t>ワ</t>
    </rPh>
    <rPh sb="3" eb="4">
      <t>ネン</t>
    </rPh>
    <rPh sb="6" eb="7">
      <t>ガツ</t>
    </rPh>
    <rPh sb="8" eb="9">
      <t>ニチ</t>
    </rPh>
    <phoneticPr fontId="2"/>
  </si>
  <si>
    <t>横浜ドリームK3</t>
  </si>
  <si>
    <t>高田　浩</t>
  </si>
  <si>
    <t>井上　史明</t>
    <phoneticPr fontId="2"/>
  </si>
  <si>
    <t>浪江　啓子</t>
    <phoneticPr fontId="2"/>
  </si>
  <si>
    <t>田村　恵子</t>
    <phoneticPr fontId="2"/>
  </si>
  <si>
    <t>大塚　英生</t>
    <phoneticPr fontId="2"/>
  </si>
  <si>
    <t>品川　幹</t>
    <phoneticPr fontId="2"/>
  </si>
  <si>
    <t>肥吾　陽子</t>
    <phoneticPr fontId="2"/>
  </si>
  <si>
    <t>安部　加奈</t>
    <rPh sb="0" eb="2">
      <t>アベ</t>
    </rPh>
    <rPh sb="3" eb="5">
      <t>カナ</t>
    </rPh>
    <phoneticPr fontId="2"/>
  </si>
  <si>
    <t>堀内　舞</t>
    <rPh sb="0" eb="2">
      <t>ホリウチ</t>
    </rPh>
    <rPh sb="3" eb="4">
      <t>マイ</t>
    </rPh>
    <phoneticPr fontId="2"/>
  </si>
  <si>
    <t>松野　友貴</t>
  </si>
  <si>
    <t>渡辺　亜衣</t>
  </si>
  <si>
    <t>金田　友美</t>
  </si>
  <si>
    <t>中尾　麻友美</t>
  </si>
  <si>
    <t>上村　日々希</t>
  </si>
  <si>
    <t>三橋　力大</t>
  </si>
  <si>
    <t>米津　和正</t>
  </si>
  <si>
    <t>庄司　愛美</t>
  </si>
  <si>
    <t>立岡　麻衣</t>
  </si>
  <si>
    <t>平島　彩妃</t>
  </si>
  <si>
    <t>幸尾　諭</t>
    <rPh sb="3" eb="4">
      <t>サト</t>
    </rPh>
    <phoneticPr fontId="2"/>
  </si>
  <si>
    <t>幸尾　諭</t>
    <phoneticPr fontId="2"/>
  </si>
  <si>
    <t>Ｈブロック(1/6)</t>
  </si>
  <si>
    <t>タバターズ</t>
  </si>
  <si>
    <t>－</t>
  </si>
  <si>
    <t>DNB</t>
  </si>
  <si>
    <t>前村　百登子</t>
  </si>
  <si>
    <t>中嶌　直美</t>
  </si>
  <si>
    <t>WD</t>
  </si>
  <si>
    <t>田畑　洋子</t>
  </si>
  <si>
    <t>大西　容子</t>
  </si>
  <si>
    <t>田畑　宏明</t>
  </si>
  <si>
    <t>中澤　和也</t>
  </si>
  <si>
    <t>MIXD</t>
  </si>
  <si>
    <t>田畑　詩月</t>
  </si>
  <si>
    <t>池田　史子</t>
  </si>
  <si>
    <t>浅沼　暢之</t>
  </si>
  <si>
    <t>渡邊　崇裕</t>
  </si>
  <si>
    <t>MD</t>
  </si>
  <si>
    <t>須藤　英雄</t>
  </si>
  <si>
    <t>勝部　弘樹</t>
  </si>
  <si>
    <t>Ｈブロック(2/6)</t>
  </si>
  <si>
    <t>乗り乗り！</t>
  </si>
  <si>
    <t>今度こそ！ありさの力で。</t>
  </si>
  <si>
    <t>秋葉　静</t>
  </si>
  <si>
    <t>鈴木　有砂</t>
  </si>
  <si>
    <t>中村　容子</t>
  </si>
  <si>
    <t>窪田　圭子</t>
  </si>
  <si>
    <t>大橋　和徳</t>
  </si>
  <si>
    <t>須山　剛</t>
  </si>
  <si>
    <t>大橋　祐子</t>
  </si>
  <si>
    <t>夏山　有紀</t>
  </si>
  <si>
    <t>開沼　亨</t>
  </si>
  <si>
    <t>越崎　健司</t>
  </si>
  <si>
    <t>松本　光史</t>
  </si>
  <si>
    <t>鶴田　真一</t>
  </si>
  <si>
    <t>Ｈブロック(3/6)</t>
  </si>
  <si>
    <t>Ｈブロック(4/6)</t>
  </si>
  <si>
    <t>Ｈブロック(5/6)</t>
  </si>
  <si>
    <t>Ｈブロック(6/6)</t>
  </si>
  <si>
    <t>Ｅブロック(1/6)</t>
  </si>
  <si>
    <t>SLOW STARTER</t>
  </si>
  <si>
    <t>ガンバレユーヤ</t>
  </si>
  <si>
    <t>増田　萌音</t>
  </si>
  <si>
    <t>沖田　由美子</t>
  </si>
  <si>
    <t>巻幡　南風</t>
  </si>
  <si>
    <t>大和田　真希</t>
  </si>
  <si>
    <t>石川　陸</t>
  </si>
  <si>
    <t>藤井　優樹</t>
  </si>
  <si>
    <t>温水　結香</t>
  </si>
  <si>
    <t>香山　夏樹</t>
  </si>
  <si>
    <t>井上　拓実</t>
  </si>
  <si>
    <t>新川　稜</t>
  </si>
  <si>
    <t>長谷川　拓未</t>
  </si>
  <si>
    <t>守谷　優也</t>
  </si>
  <si>
    <t>Ｅブロック(2/6)</t>
  </si>
  <si>
    <t>BNT</t>
  </si>
  <si>
    <t>さや姫物語</t>
  </si>
  <si>
    <t>上地　美里</t>
  </si>
  <si>
    <t>水口　涼子</t>
  </si>
  <si>
    <t>望月　真起子</t>
  </si>
  <si>
    <t>本望　光波</t>
  </si>
  <si>
    <t>佐野　司</t>
  </si>
  <si>
    <t>大久保　勉</t>
  </si>
  <si>
    <t>木村　和子</t>
  </si>
  <si>
    <t>小原　サヤ</t>
  </si>
  <si>
    <t>千葉　眞人</t>
  </si>
  <si>
    <t>鹿又　聡司</t>
  </si>
  <si>
    <t>徳原　正裕</t>
  </si>
  <si>
    <t>磯野　行広　</t>
  </si>
  <si>
    <t>Ｅブロック(3/6)</t>
  </si>
  <si>
    <t>Ｅブロック(4/6)</t>
  </si>
  <si>
    <t>Ｅブロック(5/6)</t>
  </si>
  <si>
    <t>Ｅブロック(6/6)</t>
  </si>
  <si>
    <t>ﾌﾞﾛｯｸ（試合No.)</t>
    <rPh sb="6" eb="8">
      <t>シアイ</t>
    </rPh>
    <phoneticPr fontId="1"/>
  </si>
  <si>
    <t>Ｆブロック(1/6)</t>
  </si>
  <si>
    <t>横浜ドリーム Ｔ３</t>
  </si>
  <si>
    <t>サンデークラブM</t>
  </si>
  <si>
    <t>和田　智子</t>
  </si>
  <si>
    <t>中村　暢子</t>
  </si>
  <si>
    <t>渥美　ゆり子</t>
  </si>
  <si>
    <t>栗原　美穂</t>
  </si>
  <si>
    <t>白土　敬之</t>
  </si>
  <si>
    <t>牧野　盛行</t>
  </si>
  <si>
    <t>四元　智子</t>
  </si>
  <si>
    <t>河野　麗子</t>
  </si>
  <si>
    <t>小野寺　慎哉</t>
  </si>
  <si>
    <t>佐竹　章宏</t>
  </si>
  <si>
    <t>鈴木　正直</t>
  </si>
  <si>
    <t>井谷　恵征</t>
  </si>
  <si>
    <t>Ｆブロック(2/6)</t>
  </si>
  <si>
    <t>BIPS</t>
  </si>
  <si>
    <t>モンキーズ＋</t>
  </si>
  <si>
    <t>後藤　みどり</t>
  </si>
  <si>
    <t>緒方　麻衣子</t>
  </si>
  <si>
    <t>寺川　あゆみ</t>
  </si>
  <si>
    <t>森　由佳</t>
  </si>
  <si>
    <t>石関　太一</t>
  </si>
  <si>
    <t>藤井　裕</t>
  </si>
  <si>
    <t>田中　彩映子</t>
  </si>
  <si>
    <t>今尾　みゆき</t>
  </si>
  <si>
    <t>杉﨑　健太郎</t>
  </si>
  <si>
    <t>野村　晶雄</t>
  </si>
  <si>
    <t>正光　将大</t>
  </si>
  <si>
    <t>和久田　輝</t>
  </si>
  <si>
    <t>Ｆブロック(3/6)</t>
  </si>
  <si>
    <t>北野　妙子</t>
  </si>
  <si>
    <t>Ｆブロック(4/6)</t>
  </si>
  <si>
    <t>Ｆブロック(5/6)</t>
  </si>
  <si>
    <t>Ｆブロック(6/6)</t>
  </si>
  <si>
    <t>Ｇブロック(1/6)</t>
  </si>
  <si>
    <t>アイリスバド</t>
  </si>
  <si>
    <t>GAMES</t>
  </si>
  <si>
    <t>中島　久美子</t>
  </si>
  <si>
    <t>松本　紗英</t>
  </si>
  <si>
    <t>渥美  真紀</t>
  </si>
  <si>
    <t>桒原　緑</t>
  </si>
  <si>
    <t>野中　洋吏</t>
  </si>
  <si>
    <t>茂木　竜希</t>
  </si>
  <si>
    <t>石井　かおり</t>
  </si>
  <si>
    <t>猪苗代　樹里</t>
  </si>
  <si>
    <t>山下部　亘</t>
  </si>
  <si>
    <t>佐々木　達朗</t>
  </si>
  <si>
    <t>海田　宏典</t>
  </si>
  <si>
    <t>小田木　未来</t>
  </si>
  <si>
    <t>Ｇブロック(2/6)</t>
  </si>
  <si>
    <t>２８ばど</t>
  </si>
  <si>
    <t>よしバド</t>
  </si>
  <si>
    <t>吉田　千華</t>
  </si>
  <si>
    <t>小野寺　望美</t>
  </si>
  <si>
    <t>長沼　りさ</t>
  </si>
  <si>
    <t>坂本　江未</t>
  </si>
  <si>
    <t>松本　翼</t>
  </si>
  <si>
    <t>小野寺　正輝</t>
  </si>
  <si>
    <t>源　いぶき</t>
  </si>
  <si>
    <t>諸武　香織</t>
  </si>
  <si>
    <t>赤木　陽</t>
  </si>
  <si>
    <t>神林　尚人</t>
  </si>
  <si>
    <t>青木　拓也</t>
  </si>
  <si>
    <t>初谷　渉史</t>
  </si>
  <si>
    <t>Ｇブロック(3/6)</t>
  </si>
  <si>
    <t>藤田　拓希</t>
  </si>
  <si>
    <t>加藤　美香</t>
  </si>
  <si>
    <t>Ｇブロック(4/6)</t>
  </si>
  <si>
    <t>Ｇブロック(5/6)</t>
  </si>
  <si>
    <t>Ｇブロック(6/6)</t>
  </si>
  <si>
    <t>さや姫物語</t>
    <phoneticPr fontId="2"/>
  </si>
  <si>
    <t>ＢＩＰＳ</t>
    <phoneticPr fontId="2"/>
  </si>
  <si>
    <t>２８ばど</t>
    <phoneticPr fontId="2"/>
  </si>
  <si>
    <t>ＤＮＢ</t>
    <phoneticPr fontId="2"/>
  </si>
  <si>
    <t>本望　光波</t>
    <rPh sb="3" eb="5">
      <t>コウハ</t>
    </rPh>
    <phoneticPr fontId="1"/>
  </si>
  <si>
    <t>赤木　陽</t>
    <rPh sb="0" eb="2">
      <t>アカギ</t>
    </rPh>
    <rPh sb="3" eb="4">
      <t>アキラ</t>
    </rPh>
    <phoneticPr fontId="1"/>
  </si>
  <si>
    <t>長沼　りさ</t>
    <rPh sb="0" eb="2">
      <t>ナガヌマ</t>
    </rPh>
    <phoneticPr fontId="1"/>
  </si>
  <si>
    <t>大西　容子</t>
    <rPh sb="3" eb="5">
      <t>ヨウコ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</si>
</sst>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#,##0&quot;位&quot;"/>
    <numFmt numFmtId="178" formatCode="#,##0&quot;勝&quot;"/>
    <numFmt numFmtId="179" formatCode="#,##0&quot;負&quot;"/>
    <numFmt numFmtId="180" formatCode="[$-411]ggge&quot;年&quot;m&quot;月&quot;d&quot;日&quot;;@"/>
    <numFmt numFmtId="181" formatCode="h:mm;@"/>
  </numFmts>
  <fonts count="19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/>
      <top/>
      <bottom/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/>
      <bottom/>
      <diagonal style="medium">
        <color auto="1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>
      <alignment vertical="center"/>
    </xf>
  </cellStyleXfs>
  <cellXfs count="207">
    <xf numFmtId="0" fontId="0" fillId="0" borderId="0" xfId="0">
      <alignment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quotePrefix="1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21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1" fillId="0" borderId="0" xfId="0" applyFont="1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quotePrefix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8" fillId="0" borderId="15" xfId="2" applyFont="1" applyBorder="1" applyAlignment="1">
      <alignment horizontal="left" vertical="center" shrinkToFit="1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15" xfId="0" applyFont="1" applyBorder="1" applyAlignment="1">
      <alignment vertical="center" shrinkToFit="1"/>
    </xf>
    <xf numFmtId="0" fontId="7" fillId="0" borderId="26" xfId="0" applyFont="1" applyBorder="1">
      <alignment vertical="center"/>
    </xf>
    <xf numFmtId="0" fontId="7" fillId="0" borderId="27" xfId="0" applyFont="1" applyBorder="1">
      <alignment vertical="center"/>
    </xf>
    <xf numFmtId="0" fontId="7" fillId="0" borderId="8" xfId="0" quotePrefix="1" applyFont="1" applyBorder="1" applyAlignment="1">
      <alignment horizontal="center" vertical="center"/>
    </xf>
    <xf numFmtId="0" fontId="7" fillId="0" borderId="40" xfId="0" applyFont="1" applyBorder="1">
      <alignment vertical="center"/>
    </xf>
    <xf numFmtId="0" fontId="7" fillId="0" borderId="42" xfId="0" applyFont="1" applyBorder="1">
      <alignment vertical="center"/>
    </xf>
    <xf numFmtId="0" fontId="8" fillId="0" borderId="22" xfId="2" applyFont="1" applyBorder="1" applyAlignment="1">
      <alignment horizontal="left" vertical="center" shrinkToFit="1"/>
    </xf>
    <xf numFmtId="0" fontId="7" fillId="0" borderId="23" xfId="0" quotePrefix="1" applyFont="1" applyBorder="1" applyAlignment="1">
      <alignment horizontal="center" vertical="center"/>
    </xf>
    <xf numFmtId="0" fontId="7" fillId="0" borderId="43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22" xfId="0" applyFont="1" applyBorder="1" applyAlignment="1">
      <alignment vertical="center" shrinkToFit="1"/>
    </xf>
    <xf numFmtId="0" fontId="7" fillId="0" borderId="21" xfId="0" applyFont="1" applyBorder="1">
      <alignment vertical="center"/>
    </xf>
    <xf numFmtId="0" fontId="7" fillId="0" borderId="21" xfId="0" applyFont="1" applyBorder="1" applyAlignment="1">
      <alignment horizontal="center" vertical="center"/>
    </xf>
    <xf numFmtId="0" fontId="9" fillId="0" borderId="0" xfId="2" applyFont="1">
      <alignment vertical="center"/>
    </xf>
    <xf numFmtId="0" fontId="10" fillId="0" borderId="0" xfId="2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vertical="center" shrinkToFit="1"/>
    </xf>
    <xf numFmtId="0" fontId="1" fillId="0" borderId="8" xfId="0" applyFont="1" applyBorder="1">
      <alignment vertical="center"/>
    </xf>
    <xf numFmtId="0" fontId="1" fillId="0" borderId="46" xfId="0" applyFont="1" applyBorder="1">
      <alignment vertical="center"/>
    </xf>
    <xf numFmtId="0" fontId="1" fillId="0" borderId="47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2" xfId="0" applyFont="1" applyBorder="1" applyAlignment="1">
      <alignment vertical="center" shrinkToFit="1"/>
    </xf>
    <xf numFmtId="0" fontId="1" fillId="0" borderId="23" xfId="0" applyFont="1" applyBorder="1">
      <alignment vertical="center"/>
    </xf>
    <xf numFmtId="0" fontId="1" fillId="0" borderId="48" xfId="0" applyFont="1" applyBorder="1">
      <alignment vertical="center"/>
    </xf>
    <xf numFmtId="0" fontId="1" fillId="0" borderId="44" xfId="0" applyFont="1" applyBorder="1">
      <alignment vertical="center"/>
    </xf>
    <xf numFmtId="0" fontId="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>
      <alignment vertical="center"/>
    </xf>
    <xf numFmtId="181" fontId="0" fillId="0" borderId="0" xfId="0" applyNumberForma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0" borderId="20" xfId="0" applyBorder="1">
      <alignment vertical="center"/>
    </xf>
    <xf numFmtId="0" fontId="1" fillId="0" borderId="15" xfId="0" applyFont="1" applyBorder="1">
      <alignment vertical="center"/>
    </xf>
    <xf numFmtId="0" fontId="1" fillId="0" borderId="49" xfId="0" applyFont="1" applyBorder="1">
      <alignment vertical="center"/>
    </xf>
    <xf numFmtId="0" fontId="1" fillId="0" borderId="50" xfId="0" applyFont="1" applyBorder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51" xfId="0" applyFont="1" applyBorder="1">
      <alignment vertical="center"/>
    </xf>
    <xf numFmtId="0" fontId="1" fillId="0" borderId="1" xfId="0" applyFont="1" applyBorder="1">
      <alignment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8" xfId="0" quotePrefix="1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>
      <alignment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3" xfId="0" quotePrefix="1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0" fontId="1" fillId="0" borderId="24" xfId="0" applyFont="1" applyBorder="1">
      <alignment vertical="center"/>
    </xf>
    <xf numFmtId="0" fontId="8" fillId="2" borderId="15" xfId="2" applyFont="1" applyFill="1" applyBorder="1" applyAlignment="1">
      <alignment horizontal="left" vertical="center" shrinkToFit="1"/>
    </xf>
    <xf numFmtId="0" fontId="8" fillId="2" borderId="7" xfId="2" applyFont="1" applyFill="1" applyBorder="1" applyAlignment="1">
      <alignment horizontal="left" vertical="center" shrinkToFit="1"/>
    </xf>
    <xf numFmtId="177" fontId="7" fillId="0" borderId="1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8" fontId="7" fillId="0" borderId="14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center" vertical="center"/>
    </xf>
    <xf numFmtId="177" fontId="7" fillId="0" borderId="18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7" fontId="7" fillId="0" borderId="26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77" fontId="7" fillId="0" borderId="40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177" fontId="7" fillId="0" borderId="43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177" fontId="7" fillId="0" borderId="21" xfId="0" applyNumberFormat="1" applyFont="1" applyBorder="1" applyAlignment="1">
      <alignment horizontal="center" vertical="center"/>
    </xf>
    <xf numFmtId="177" fontId="7" fillId="0" borderId="24" xfId="0" applyNumberFormat="1" applyFont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3" fillId="3" borderId="6" xfId="0" applyFont="1" applyFill="1" applyBorder="1" applyAlignment="1">
      <alignment horizontal="center" vertical="center"/>
    </xf>
    <xf numFmtId="177" fontId="3" fillId="4" borderId="10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7" fontId="3" fillId="4" borderId="17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6" fontId="3" fillId="4" borderId="20" xfId="0" applyNumberFormat="1" applyFont="1" applyFill="1" applyBorder="1" applyAlignment="1">
      <alignment horizontal="center" vertical="center"/>
    </xf>
    <xf numFmtId="176" fontId="3" fillId="4" borderId="19" xfId="0" applyNumberFormat="1" applyFont="1" applyFill="1" applyBorder="1" applyAlignment="1">
      <alignment horizontal="center" vertical="center"/>
    </xf>
    <xf numFmtId="177" fontId="3" fillId="4" borderId="25" xfId="0" applyNumberFormat="1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177" fontId="3" fillId="0" borderId="26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7" fontId="3" fillId="5" borderId="17" xfId="0" applyNumberFormat="1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177" fontId="3" fillId="5" borderId="25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6" borderId="4" xfId="0" applyFont="1" applyFill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7" fillId="6" borderId="40" xfId="0" applyFont="1" applyFill="1" applyBorder="1">
      <alignment vertical="center"/>
    </xf>
    <xf numFmtId="0" fontId="7" fillId="6" borderId="42" xfId="0" applyFont="1" applyFill="1" applyBorder="1">
      <alignment vertical="center"/>
    </xf>
    <xf numFmtId="0" fontId="7" fillId="6" borderId="18" xfId="0" applyFont="1" applyFill="1" applyBorder="1">
      <alignment vertical="center"/>
    </xf>
    <xf numFmtId="0" fontId="7" fillId="6" borderId="19" xfId="0" applyFont="1" applyFill="1" applyBorder="1">
      <alignment vertical="center"/>
    </xf>
    <xf numFmtId="0" fontId="7" fillId="6" borderId="43" xfId="0" applyFont="1" applyFill="1" applyBorder="1">
      <alignment vertical="center"/>
    </xf>
    <xf numFmtId="0" fontId="7" fillId="6" borderId="32" xfId="0" applyFont="1" applyFill="1" applyBorder="1">
      <alignment vertical="center"/>
    </xf>
    <xf numFmtId="0" fontId="7" fillId="6" borderId="11" xfId="0" applyFont="1" applyFill="1" applyBorder="1">
      <alignment vertical="center"/>
    </xf>
    <xf numFmtId="0" fontId="7" fillId="6" borderId="12" xfId="0" applyFont="1" applyFill="1" applyBorder="1">
      <alignment vertical="center"/>
    </xf>
    <xf numFmtId="0" fontId="7" fillId="6" borderId="26" xfId="0" applyFont="1" applyFill="1" applyBorder="1">
      <alignment vertical="center"/>
    </xf>
    <xf numFmtId="0" fontId="7" fillId="6" borderId="27" xfId="0" applyFont="1" applyFill="1" applyBorder="1">
      <alignment vertical="center"/>
    </xf>
    <xf numFmtId="0" fontId="7" fillId="0" borderId="0" xfId="0" applyFont="1" applyAlignment="1">
      <alignment vertical="center" shrinkToFit="1"/>
    </xf>
    <xf numFmtId="176" fontId="7" fillId="0" borderId="0" xfId="0" applyNumberFormat="1" applyFont="1" applyAlignment="1">
      <alignment horizontal="center" vertical="center"/>
    </xf>
    <xf numFmtId="176" fontId="7" fillId="4" borderId="0" xfId="0" applyNumberFormat="1" applyFont="1" applyFill="1" applyAlignment="1">
      <alignment horizontal="center" vertical="center"/>
    </xf>
    <xf numFmtId="0" fontId="18" fillId="0" borderId="6" xfId="0" applyFont="1" applyBorder="1">
      <alignment vertical="center"/>
    </xf>
    <xf numFmtId="0" fontId="18" fillId="0" borderId="51" xfId="0" applyFont="1" applyBorder="1">
      <alignment vertical="center"/>
    </xf>
    <xf numFmtId="0" fontId="1" fillId="0" borderId="1" xfId="0" applyFont="1" applyBorder="1" applyAlignment="1">
      <alignment vertical="center" shrinkToFit="1"/>
    </xf>
    <xf numFmtId="0" fontId="5" fillId="0" borderId="6" xfId="2" applyFont="1" applyBorder="1" applyAlignment="1">
      <alignment vertical="center" shrinkToFit="1"/>
    </xf>
    <xf numFmtId="0" fontId="5" fillId="0" borderId="47" xfId="2" applyFont="1" applyBorder="1" applyAlignment="1">
      <alignment vertical="center" shrinkToFit="1"/>
    </xf>
    <xf numFmtId="0" fontId="5" fillId="0" borderId="51" xfId="2" applyFont="1" applyBorder="1" applyAlignment="1">
      <alignment vertical="center" shrinkToFit="1"/>
    </xf>
    <xf numFmtId="0" fontId="5" fillId="0" borderId="44" xfId="2" applyFont="1" applyBorder="1" applyAlignment="1">
      <alignment vertical="center" shrinkToFit="1"/>
    </xf>
    <xf numFmtId="0" fontId="18" fillId="0" borderId="47" xfId="0" applyFont="1" applyBorder="1">
      <alignment vertical="center"/>
    </xf>
    <xf numFmtId="0" fontId="18" fillId="0" borderId="44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80" fontId="14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 shrinkToFit="1"/>
    </xf>
    <xf numFmtId="0" fontId="8" fillId="0" borderId="5" xfId="2" applyFont="1" applyBorder="1" applyAlignment="1">
      <alignment horizontal="center" vertical="center" shrinkToFit="1"/>
    </xf>
    <xf numFmtId="0" fontId="8" fillId="0" borderId="9" xfId="2" applyFont="1" applyBorder="1" applyAlignment="1">
      <alignment horizontal="center" vertical="center" shrinkToFit="1"/>
    </xf>
    <xf numFmtId="177" fontId="7" fillId="0" borderId="5" xfId="0" applyNumberFormat="1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177" fontId="7" fillId="0" borderId="21" xfId="0" applyNumberFormat="1" applyFont="1" applyBorder="1" applyAlignment="1">
      <alignment horizontal="center" vertical="center"/>
    </xf>
    <xf numFmtId="177" fontId="7" fillId="0" borderId="23" xfId="0" applyNumberFormat="1" applyFont="1" applyBorder="1" applyAlignment="1">
      <alignment horizontal="center" vertical="center"/>
    </xf>
    <xf numFmtId="177" fontId="7" fillId="0" borderId="24" xfId="0" applyNumberFormat="1" applyFont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121920</xdr:colOff>
          <xdr:row>0</xdr:row>
          <xdr:rowOff>30480</xdr:rowOff>
        </xdr:from>
        <xdr:to>
          <xdr:col>2</xdr:col>
          <xdr:colOff>0</xdr:colOff>
          <xdr:row>0</xdr:row>
          <xdr:rowOff>236220</xdr:rowOff>
        </xdr:to>
        <xdr:sp macro="" textlink="">
          <xdr:nvSpPr>
            <xdr:cNvPr id="8193" name="Button 1" descr="入力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戻る(結果入力）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</xdr:colOff>
          <xdr:row>1</xdr:row>
          <xdr:rowOff>76200</xdr:rowOff>
        </xdr:from>
        <xdr:to>
          <xdr:col>2</xdr:col>
          <xdr:colOff>868680</xdr:colOff>
          <xdr:row>1</xdr:row>
          <xdr:rowOff>297180</xdr:rowOff>
        </xdr:to>
        <xdr:sp macro="" textlink="">
          <xdr:nvSpPr>
            <xdr:cNvPr id="5121" name="Button 1" descr="入力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戻る(結果入力）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266700</xdr:colOff>
          <xdr:row>0</xdr:row>
          <xdr:rowOff>60960</xdr:rowOff>
        </xdr:from>
        <xdr:to>
          <xdr:col>2</xdr:col>
          <xdr:colOff>0</xdr:colOff>
          <xdr:row>0</xdr:row>
          <xdr:rowOff>266700</xdr:rowOff>
        </xdr:to>
        <xdr:sp macro="" textlink="">
          <xdr:nvSpPr>
            <xdr:cNvPr id="6145" name="Button 1" descr="入力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戻る(結果入力）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</xdr:colOff>
          <xdr:row>1</xdr:row>
          <xdr:rowOff>76200</xdr:rowOff>
        </xdr:from>
        <xdr:to>
          <xdr:col>2</xdr:col>
          <xdr:colOff>861060</xdr:colOff>
          <xdr:row>1</xdr:row>
          <xdr:rowOff>297180</xdr:rowOff>
        </xdr:to>
        <xdr:sp macro="" textlink="">
          <xdr:nvSpPr>
            <xdr:cNvPr id="7169" name="Button 1" descr="入力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戻る(結果入力）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obai01-my.sharepoint.com/personal/s-tanaka_kobai01_onmicrosoft_com/Documents/&#9317;&#12496;&#12489;&#12511;&#12531;&#12488;&#12531;&#38306;&#20418;/&#25144;&#22618;&#21306;&#12496;&#12489;&#12511;&#12531;&#12488;&#12531;&#21332;&#20250;/&#22823;&#20250;&#35201;&#38917;&#12539;&#12503;&#12525;&#12464;&#12521;&#12512;/&#20196;&#21644;&#65301;&#24180;&#24230;&#22823;&#20250;&#35201;&#38917;/&#31532;197&#22238;&#28151;&#25104;&#22243;&#20307;&#25126;/&#35430;&#21512;&#12475;&#12483;&#12488;/&#22823;&#20250;&#36939;&#21942;&#65288;189&#22238;&#22243;&#20307;&#25126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団体メニュー"/>
      <sheetName val="団体基本情報"/>
      <sheetName val="団体組合せ表"/>
      <sheetName val="団体タイムテーブル"/>
      <sheetName val="団体ｵｰﾀﾞｰｼｰﾄ"/>
      <sheetName val="団体work2"/>
      <sheetName val="団体ｽｺｱｼｰﾄ"/>
      <sheetName val="団体結果入力選択"/>
      <sheetName val="団体結果入力選択 (2)"/>
      <sheetName val="団体時間帯1"/>
      <sheetName val="団体時間帯2"/>
      <sheetName val="団体時間帯3"/>
      <sheetName val="団体結果1"/>
      <sheetName val="団体結果2"/>
      <sheetName val="団体結果3"/>
      <sheetName val="団体結果一覧"/>
      <sheetName val="団体結果"/>
      <sheetName val="団体結果詳細"/>
      <sheetName val="団体賞状"/>
      <sheetName val="団体賞状 (2)"/>
      <sheetName val="団体Work"/>
      <sheetName val="Sheet1"/>
      <sheetName val="Sheet3"/>
      <sheetName val="Sheet2"/>
      <sheetName val="大会運営（189回団体戦）"/>
    </sheetNames>
    <definedNames>
      <definedName name="団体戻る_結果入力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AA72"/>
  <sheetViews>
    <sheetView tabSelected="1" topLeftCell="B2" zoomScaleNormal="100" workbookViewId="0">
      <selection activeCell="AB7" sqref="AB7"/>
    </sheetView>
  </sheetViews>
  <sheetFormatPr defaultColWidth="9" defaultRowHeight="13.2" x14ac:dyDescent="0.2"/>
  <cols>
    <col min="1" max="1" width="13.21875" hidden="1" customWidth="1"/>
    <col min="2" max="7" width="15.6640625" style="12" customWidth="1"/>
    <col min="8" max="8" width="1.77734375" style="12" hidden="1" customWidth="1"/>
    <col min="9" max="9" width="9" customWidth="1"/>
    <col min="10" max="10" width="14.88671875" hidden="1" customWidth="1"/>
    <col min="11" max="11" width="13.21875" hidden="1" customWidth="1"/>
    <col min="12" max="12" width="14" hidden="1" customWidth="1"/>
    <col min="13" max="13" width="15" hidden="1" customWidth="1"/>
    <col min="14" max="14" width="29" hidden="1" customWidth="1"/>
    <col min="15" max="15" width="9.6640625" hidden="1" customWidth="1"/>
    <col min="16" max="27" width="9" hidden="1" customWidth="1"/>
  </cols>
  <sheetData>
    <row r="1" spans="1:16" ht="18" hidden="1" customHeight="1" x14ac:dyDescent="0.2">
      <c r="A1" s="57"/>
      <c r="C1" s="58"/>
      <c r="L1" t="s">
        <v>30</v>
      </c>
    </row>
    <row r="2" spans="1:16" ht="21" customHeight="1" x14ac:dyDescent="0.2">
      <c r="B2" s="171" t="s">
        <v>94</v>
      </c>
      <c r="C2" s="171"/>
      <c r="D2" s="171"/>
      <c r="E2" s="171"/>
      <c r="F2" s="171"/>
      <c r="G2" s="171"/>
      <c r="L2" s="59" t="s">
        <v>31</v>
      </c>
      <c r="M2" s="59" t="s">
        <v>27</v>
      </c>
      <c r="N2" s="59" t="s">
        <v>28</v>
      </c>
      <c r="O2" s="59" t="s">
        <v>32</v>
      </c>
      <c r="P2" s="59">
        <v>23</v>
      </c>
    </row>
    <row r="3" spans="1:16" ht="21" customHeight="1" x14ac:dyDescent="0.2">
      <c r="B3" s="170" t="s">
        <v>343</v>
      </c>
      <c r="C3" s="170"/>
      <c r="D3" s="170"/>
      <c r="E3" s="170"/>
      <c r="F3" s="170"/>
      <c r="G3" s="170"/>
      <c r="L3" s="59" t="s">
        <v>33</v>
      </c>
      <c r="M3" s="59" t="s">
        <v>25</v>
      </c>
      <c r="N3" s="59" t="s">
        <v>26</v>
      </c>
      <c r="O3" s="59" t="s">
        <v>34</v>
      </c>
      <c r="P3" s="59" t="s">
        <v>29</v>
      </c>
    </row>
    <row r="4" spans="1:16" ht="13.8" thickBot="1" x14ac:dyDescent="0.25"/>
    <row r="5" spans="1:16" ht="21" customHeight="1" thickBot="1" x14ac:dyDescent="0.25">
      <c r="B5" s="40" t="s">
        <v>12</v>
      </c>
      <c r="C5" s="41" t="s">
        <v>13</v>
      </c>
      <c r="D5" s="167" t="s">
        <v>14</v>
      </c>
      <c r="E5" s="168"/>
      <c r="F5" s="168"/>
      <c r="G5" s="169"/>
      <c r="H5" s="42" t="s">
        <v>14</v>
      </c>
      <c r="I5" s="12"/>
      <c r="J5" s="12"/>
    </row>
    <row r="6" spans="1:16" ht="21" customHeight="1" x14ac:dyDescent="0.2">
      <c r="B6" s="60" t="s">
        <v>64</v>
      </c>
      <c r="C6" s="44" t="s">
        <v>322</v>
      </c>
      <c r="D6" s="161" t="s">
        <v>358</v>
      </c>
      <c r="E6" s="162" t="s">
        <v>359</v>
      </c>
      <c r="F6" s="162" t="s">
        <v>360</v>
      </c>
      <c r="G6" s="73"/>
      <c r="H6" s="45"/>
      <c r="J6" t="str">
        <f>D7</f>
        <v>庄司　愛美</v>
      </c>
      <c r="K6" t="str">
        <f>F7</f>
        <v>平島　彩妃</v>
      </c>
      <c r="L6">
        <f>G7</f>
        <v>0</v>
      </c>
    </row>
    <row r="7" spans="1:16" ht="21" customHeight="1" thickBot="1" x14ac:dyDescent="0.25">
      <c r="B7" s="48"/>
      <c r="C7" s="49"/>
      <c r="D7" s="163" t="s">
        <v>361</v>
      </c>
      <c r="E7" s="164" t="s">
        <v>362</v>
      </c>
      <c r="F7" s="164" t="s">
        <v>363</v>
      </c>
      <c r="G7" s="80"/>
      <c r="H7" s="50"/>
    </row>
    <row r="8" spans="1:16" ht="13.8" hidden="1" thickBot="1" x14ac:dyDescent="0.25">
      <c r="B8" s="43"/>
      <c r="C8" s="44"/>
      <c r="D8" s="158"/>
      <c r="E8" s="165"/>
      <c r="F8" s="165"/>
      <c r="G8" s="73"/>
      <c r="H8" s="45"/>
      <c r="J8">
        <f>D9</f>
        <v>0</v>
      </c>
      <c r="K8">
        <f>F9</f>
        <v>0</v>
      </c>
      <c r="L8">
        <f>G9</f>
        <v>0</v>
      </c>
    </row>
    <row r="9" spans="1:16" ht="13.8" hidden="1" thickBot="1" x14ac:dyDescent="0.25">
      <c r="B9" s="48"/>
      <c r="C9" s="49"/>
      <c r="D9" s="159"/>
      <c r="E9" s="166"/>
      <c r="F9" s="166"/>
      <c r="G9" s="80"/>
      <c r="H9" s="50"/>
    </row>
    <row r="10" spans="1:16" ht="21" customHeight="1" x14ac:dyDescent="0.2">
      <c r="B10" s="43" t="s">
        <v>65</v>
      </c>
      <c r="C10" s="44" t="s">
        <v>333</v>
      </c>
      <c r="D10" s="161" t="s">
        <v>354</v>
      </c>
      <c r="E10" s="162" t="s">
        <v>364</v>
      </c>
      <c r="F10" s="162" t="s">
        <v>81</v>
      </c>
      <c r="G10" s="73"/>
      <c r="H10" s="45"/>
      <c r="J10" t="str">
        <f>D11</f>
        <v>渡辺　亜衣</v>
      </c>
      <c r="K10" t="str">
        <f>F11</f>
        <v>中尾　麻友美</v>
      </c>
      <c r="L10">
        <f>G11</f>
        <v>0</v>
      </c>
    </row>
    <row r="11" spans="1:16" ht="21" customHeight="1" thickBot="1" x14ac:dyDescent="0.25">
      <c r="B11" s="48"/>
      <c r="C11" s="49"/>
      <c r="D11" s="163" t="s">
        <v>355</v>
      </c>
      <c r="E11" s="164" t="s">
        <v>356</v>
      </c>
      <c r="F11" s="164" t="s">
        <v>357</v>
      </c>
      <c r="G11" s="80"/>
      <c r="H11" s="50"/>
    </row>
    <row r="12" spans="1:16" ht="13.8" hidden="1" thickBot="1" x14ac:dyDescent="0.25">
      <c r="B12" s="43"/>
      <c r="C12" s="44"/>
      <c r="D12" s="158"/>
      <c r="E12" s="165"/>
      <c r="F12" s="165"/>
      <c r="G12" s="73"/>
      <c r="H12" s="45"/>
      <c r="J12">
        <f>D13</f>
        <v>0</v>
      </c>
      <c r="K12">
        <f>F13</f>
        <v>0</v>
      </c>
      <c r="L12">
        <f>G13</f>
        <v>0</v>
      </c>
    </row>
    <row r="13" spans="1:16" ht="13.8" hidden="1" thickBot="1" x14ac:dyDescent="0.25">
      <c r="B13" s="48"/>
      <c r="C13" s="49"/>
      <c r="D13" s="159"/>
      <c r="E13" s="166"/>
      <c r="F13" s="166"/>
      <c r="G13" s="80"/>
      <c r="H13" s="50"/>
    </row>
    <row r="14" spans="1:16" ht="21" customHeight="1" x14ac:dyDescent="0.2">
      <c r="B14" s="43" t="s">
        <v>66</v>
      </c>
      <c r="C14" s="44" t="s">
        <v>335</v>
      </c>
      <c r="D14" s="161" t="s">
        <v>349</v>
      </c>
      <c r="E14" s="162" t="s">
        <v>350</v>
      </c>
      <c r="F14" s="162" t="s">
        <v>243</v>
      </c>
      <c r="G14" s="73"/>
      <c r="H14" s="45"/>
      <c r="J14" t="e">
        <f>#REF!</f>
        <v>#REF!</v>
      </c>
      <c r="K14" t="str">
        <f>F15</f>
        <v>堀内　舞</v>
      </c>
      <c r="L14">
        <f>G15</f>
        <v>0</v>
      </c>
    </row>
    <row r="15" spans="1:16" ht="21" customHeight="1" thickBot="1" x14ac:dyDescent="0.25">
      <c r="B15" s="48"/>
      <c r="C15" s="49"/>
      <c r="D15" s="163" t="s">
        <v>351</v>
      </c>
      <c r="E15" s="164" t="s">
        <v>352</v>
      </c>
      <c r="F15" s="164" t="s">
        <v>353</v>
      </c>
      <c r="G15" s="80"/>
      <c r="H15" s="50"/>
    </row>
    <row r="16" spans="1:16" ht="13.8" hidden="1" thickBot="1" x14ac:dyDescent="0.25">
      <c r="B16" s="43"/>
      <c r="C16" s="44"/>
      <c r="D16" s="158"/>
      <c r="E16" s="165"/>
      <c r="F16" s="165"/>
      <c r="G16" s="73"/>
      <c r="H16" s="45"/>
      <c r="J16">
        <f>D17</f>
        <v>0</v>
      </c>
      <c r="K16">
        <f>F17</f>
        <v>0</v>
      </c>
      <c r="L16">
        <f>G17</f>
        <v>0</v>
      </c>
    </row>
    <row r="17" spans="2:20" ht="13.8" hidden="1" thickBot="1" x14ac:dyDescent="0.25">
      <c r="B17" s="48"/>
      <c r="C17" s="49"/>
      <c r="D17" s="159"/>
      <c r="E17" s="166"/>
      <c r="F17" s="166"/>
      <c r="G17" s="80"/>
      <c r="H17" s="50"/>
    </row>
    <row r="18" spans="2:20" ht="21" customHeight="1" x14ac:dyDescent="0.2">
      <c r="B18" s="43" t="s">
        <v>67</v>
      </c>
      <c r="C18" s="44" t="s">
        <v>344</v>
      </c>
      <c r="D18" s="161" t="s">
        <v>289</v>
      </c>
      <c r="E18" s="162" t="s">
        <v>345</v>
      </c>
      <c r="F18" s="162" t="s">
        <v>346</v>
      </c>
      <c r="G18" s="73"/>
      <c r="H18" s="45"/>
      <c r="J18" t="str">
        <f>D19</f>
        <v>松村　圭子</v>
      </c>
      <c r="K18" t="str">
        <f>F19</f>
        <v>田村　恵子</v>
      </c>
      <c r="L18">
        <f>G19</f>
        <v>0</v>
      </c>
    </row>
    <row r="19" spans="2:20" ht="21" customHeight="1" thickBot="1" x14ac:dyDescent="0.25">
      <c r="B19" s="48"/>
      <c r="C19" s="49"/>
      <c r="D19" s="163" t="s">
        <v>281</v>
      </c>
      <c r="E19" s="164" t="s">
        <v>347</v>
      </c>
      <c r="F19" s="164" t="s">
        <v>348</v>
      </c>
      <c r="G19" s="80"/>
      <c r="H19" s="50"/>
    </row>
    <row r="20" spans="2:20" ht="13.8" hidden="1" thickBot="1" x14ac:dyDescent="0.25">
      <c r="B20" s="43"/>
      <c r="C20" s="44"/>
      <c r="D20" s="67"/>
      <c r="E20" s="47"/>
      <c r="F20" s="47"/>
      <c r="G20" s="73"/>
      <c r="H20" s="45"/>
      <c r="J20">
        <f>D21</f>
        <v>0</v>
      </c>
      <c r="K20">
        <f>F21</f>
        <v>0</v>
      </c>
      <c r="L20">
        <f>G21</f>
        <v>0</v>
      </c>
    </row>
    <row r="21" spans="2:20" ht="13.8" hidden="1" thickBot="1" x14ac:dyDescent="0.25">
      <c r="B21" s="48"/>
      <c r="C21" s="49"/>
      <c r="D21" s="68"/>
      <c r="E21" s="52"/>
      <c r="F21" s="52"/>
      <c r="G21" s="80"/>
      <c r="H21" s="50"/>
    </row>
    <row r="22" spans="2:20" ht="13.8" hidden="1" thickBot="1" x14ac:dyDescent="0.25">
      <c r="B22" s="43"/>
      <c r="C22" s="44"/>
      <c r="D22" s="67"/>
      <c r="E22" s="47"/>
      <c r="F22" s="47"/>
      <c r="G22" s="73"/>
      <c r="H22" s="45"/>
      <c r="J22">
        <f>D23</f>
        <v>0</v>
      </c>
      <c r="K22">
        <f>F23</f>
        <v>0</v>
      </c>
      <c r="L22">
        <f>G23</f>
        <v>0</v>
      </c>
    </row>
    <row r="23" spans="2:20" ht="13.8" hidden="1" thickBot="1" x14ac:dyDescent="0.25">
      <c r="B23" s="48"/>
      <c r="C23" s="49"/>
      <c r="D23" s="68"/>
      <c r="E23" s="52"/>
      <c r="F23" s="52"/>
      <c r="G23" s="80"/>
      <c r="H23" s="50"/>
    </row>
    <row r="24" spans="2:20" ht="21" customHeight="1" x14ac:dyDescent="0.2">
      <c r="B24" s="43" t="s">
        <v>68</v>
      </c>
      <c r="C24" s="44" t="s">
        <v>510</v>
      </c>
      <c r="D24" s="67" t="s">
        <v>431</v>
      </c>
      <c r="E24" s="47" t="s">
        <v>427</v>
      </c>
      <c r="F24" s="47" t="s">
        <v>433</v>
      </c>
      <c r="G24" s="73"/>
      <c r="H24" s="45"/>
      <c r="J24" t="str">
        <f>D25</f>
        <v>小原　サヤ</v>
      </c>
      <c r="K24" t="str">
        <f>F25</f>
        <v>本望　光波</v>
      </c>
      <c r="L24">
        <f>G25</f>
        <v>0</v>
      </c>
      <c r="T24" s="38"/>
    </row>
    <row r="25" spans="2:20" ht="21" customHeight="1" thickBot="1" x14ac:dyDescent="0.25">
      <c r="B25" s="48"/>
      <c r="C25" s="49"/>
      <c r="D25" s="68" t="s">
        <v>429</v>
      </c>
      <c r="E25" s="52" t="s">
        <v>423</v>
      </c>
      <c r="F25" s="52" t="s">
        <v>514</v>
      </c>
      <c r="G25" s="80"/>
      <c r="H25" s="50"/>
      <c r="T25" s="39"/>
    </row>
    <row r="26" spans="2:20" ht="13.8" hidden="1" thickBot="1" x14ac:dyDescent="0.25">
      <c r="B26" s="43"/>
      <c r="C26" s="44"/>
      <c r="D26" s="67"/>
      <c r="E26" s="47"/>
      <c r="F26" s="47"/>
      <c r="G26" s="73"/>
      <c r="H26" s="45"/>
      <c r="J26">
        <f>D27</f>
        <v>0</v>
      </c>
      <c r="K26">
        <f>F27</f>
        <v>0</v>
      </c>
      <c r="L26">
        <f>G27</f>
        <v>0</v>
      </c>
      <c r="T26" s="39"/>
    </row>
    <row r="27" spans="2:20" ht="13.8" hidden="1" thickBot="1" x14ac:dyDescent="0.25">
      <c r="B27" s="48"/>
      <c r="C27" s="49"/>
      <c r="D27" s="68"/>
      <c r="E27" s="52"/>
      <c r="F27" s="52"/>
      <c r="G27" s="80"/>
      <c r="H27" s="50"/>
      <c r="T27" s="39"/>
    </row>
    <row r="28" spans="2:20" ht="21" customHeight="1" x14ac:dyDescent="0.2">
      <c r="B28" s="43" t="s">
        <v>69</v>
      </c>
      <c r="C28" s="44" t="s">
        <v>511</v>
      </c>
      <c r="D28" s="67" t="s">
        <v>465</v>
      </c>
      <c r="E28" s="47" t="s">
        <v>461</v>
      </c>
      <c r="F28" s="47" t="s">
        <v>467</v>
      </c>
      <c r="G28" s="73"/>
      <c r="H28" s="45"/>
      <c r="J28" t="str">
        <f>E14</f>
        <v>品川　幹</v>
      </c>
      <c r="K28" t="str">
        <f>F29</f>
        <v>田中　彩映子</v>
      </c>
      <c r="L28">
        <f>G29</f>
        <v>0</v>
      </c>
      <c r="T28" s="39"/>
    </row>
    <row r="29" spans="2:20" ht="21" customHeight="1" thickBot="1" x14ac:dyDescent="0.25">
      <c r="B29" s="48"/>
      <c r="C29" s="49"/>
      <c r="D29" s="68" t="s">
        <v>457</v>
      </c>
      <c r="E29" s="52" t="s">
        <v>459</v>
      </c>
      <c r="F29" s="52" t="s">
        <v>463</v>
      </c>
      <c r="G29" s="80"/>
      <c r="H29" s="50"/>
      <c r="T29" s="39"/>
    </row>
    <row r="30" spans="2:20" ht="13.8" hidden="1" thickBot="1" x14ac:dyDescent="0.25">
      <c r="B30" s="43"/>
      <c r="C30" s="44"/>
      <c r="D30" s="67"/>
      <c r="E30" s="47"/>
      <c r="F30" s="47"/>
      <c r="G30" s="73"/>
      <c r="H30" s="45"/>
      <c r="J30">
        <f>D31</f>
        <v>0</v>
      </c>
      <c r="K30">
        <f>F31</f>
        <v>0</v>
      </c>
      <c r="L30">
        <f>G31</f>
        <v>0</v>
      </c>
      <c r="T30" s="39"/>
    </row>
    <row r="31" spans="2:20" ht="13.8" hidden="1" thickBot="1" x14ac:dyDescent="0.25">
      <c r="B31" s="48"/>
      <c r="C31" s="49"/>
      <c r="D31" s="68"/>
      <c r="E31" s="52"/>
      <c r="F31" s="52"/>
      <c r="G31" s="80"/>
      <c r="H31" s="50"/>
    </row>
    <row r="32" spans="2:20" ht="21" customHeight="1" x14ac:dyDescent="0.2">
      <c r="B32" s="43" t="s">
        <v>70</v>
      </c>
      <c r="C32" s="44" t="s">
        <v>512</v>
      </c>
      <c r="D32" s="67" t="s">
        <v>496</v>
      </c>
      <c r="E32" s="47" t="s">
        <v>515</v>
      </c>
      <c r="F32" s="47" t="s">
        <v>502</v>
      </c>
      <c r="G32" s="73"/>
      <c r="H32" s="45"/>
      <c r="J32" t="str">
        <f>D33</f>
        <v>源　いぶき</v>
      </c>
      <c r="K32" t="str">
        <f>F33</f>
        <v>長沼　りさ</v>
      </c>
      <c r="L32">
        <f>G33</f>
        <v>0</v>
      </c>
    </row>
    <row r="33" spans="2:12" ht="21" customHeight="1" thickBot="1" x14ac:dyDescent="0.25">
      <c r="B33" s="48"/>
      <c r="C33" s="49"/>
      <c r="D33" s="68" t="s">
        <v>498</v>
      </c>
      <c r="E33" s="52" t="s">
        <v>492</v>
      </c>
      <c r="F33" s="52" t="s">
        <v>516</v>
      </c>
      <c r="G33" s="80"/>
      <c r="H33" s="50"/>
    </row>
    <row r="34" spans="2:12" ht="13.8" hidden="1" thickBot="1" x14ac:dyDescent="0.25">
      <c r="B34" s="43"/>
      <c r="C34" s="44"/>
      <c r="D34" s="67"/>
      <c r="E34" s="47"/>
      <c r="F34" s="47"/>
      <c r="G34" s="73"/>
      <c r="H34" s="45"/>
      <c r="J34">
        <f>D35</f>
        <v>0</v>
      </c>
      <c r="K34">
        <f>F35</f>
        <v>0</v>
      </c>
      <c r="L34">
        <f>G35</f>
        <v>0</v>
      </c>
    </row>
    <row r="35" spans="2:12" ht="13.8" hidden="1" thickBot="1" x14ac:dyDescent="0.25">
      <c r="B35" s="48"/>
      <c r="C35" s="49"/>
      <c r="D35" s="68"/>
      <c r="E35" s="52"/>
      <c r="F35" s="52"/>
      <c r="G35" s="80"/>
      <c r="H35" s="50"/>
    </row>
    <row r="36" spans="2:12" ht="21" customHeight="1" x14ac:dyDescent="0.2">
      <c r="B36" s="43" t="s">
        <v>71</v>
      </c>
      <c r="C36" s="44" t="s">
        <v>513</v>
      </c>
      <c r="D36" s="67" t="s">
        <v>381</v>
      </c>
      <c r="E36" s="47" t="s">
        <v>384</v>
      </c>
      <c r="F36" s="47" t="s">
        <v>376</v>
      </c>
      <c r="G36" s="73"/>
      <c r="H36" s="45"/>
      <c r="J36" t="str">
        <f>D37</f>
        <v>池田　史子</v>
      </c>
      <c r="K36" t="str">
        <f>F37</f>
        <v>大西　容子</v>
      </c>
      <c r="L36">
        <f>G37</f>
        <v>0</v>
      </c>
    </row>
    <row r="37" spans="2:12" ht="21" customHeight="1" thickBot="1" x14ac:dyDescent="0.25">
      <c r="B37" s="48"/>
      <c r="C37" s="49"/>
      <c r="D37" s="68" t="s">
        <v>379</v>
      </c>
      <c r="E37" s="52" t="s">
        <v>371</v>
      </c>
      <c r="F37" s="52" t="s">
        <v>517</v>
      </c>
      <c r="G37" s="80"/>
      <c r="H37" s="50"/>
    </row>
    <row r="38" spans="2:12" ht="13.8" hidden="1" thickBot="1" x14ac:dyDescent="0.25">
      <c r="B38" s="43"/>
      <c r="C38" s="44"/>
      <c r="D38" s="67"/>
      <c r="E38" s="45"/>
      <c r="F38" s="46"/>
      <c r="G38" s="61"/>
      <c r="H38" s="45"/>
      <c r="J38">
        <f>D39</f>
        <v>0</v>
      </c>
      <c r="K38">
        <f>F39</f>
        <v>0</v>
      </c>
      <c r="L38">
        <f>G39</f>
        <v>0</v>
      </c>
    </row>
    <row r="39" spans="2:12" ht="13.8" hidden="1" thickBot="1" x14ac:dyDescent="0.25">
      <c r="B39" s="48"/>
      <c r="C39" s="49"/>
      <c r="D39" s="68"/>
      <c r="E39" s="50"/>
      <c r="F39" s="51"/>
      <c r="G39" s="62"/>
      <c r="H39" s="50"/>
    </row>
    <row r="40" spans="2:12" hidden="1" x14ac:dyDescent="0.2">
      <c r="B40" s="43"/>
      <c r="C40" s="44"/>
      <c r="D40" s="45"/>
      <c r="E40" s="45"/>
      <c r="F40" s="46"/>
      <c r="G40" s="47"/>
      <c r="H40" s="45"/>
      <c r="J40">
        <f>D41</f>
        <v>0</v>
      </c>
      <c r="K40">
        <f>F41</f>
        <v>0</v>
      </c>
      <c r="L40">
        <f>G41</f>
        <v>0</v>
      </c>
    </row>
    <row r="41" spans="2:12" ht="13.8" hidden="1" thickBot="1" x14ac:dyDescent="0.25">
      <c r="B41" s="48"/>
      <c r="C41" s="49"/>
      <c r="D41" s="50"/>
      <c r="E41" s="50"/>
      <c r="F41" s="51"/>
      <c r="G41" s="52"/>
      <c r="H41" s="50"/>
    </row>
    <row r="42" spans="2:12" hidden="1" x14ac:dyDescent="0.2">
      <c r="B42" s="43"/>
      <c r="C42" s="44"/>
      <c r="D42" s="45"/>
      <c r="E42" s="45"/>
      <c r="F42" s="46"/>
      <c r="G42" s="47"/>
      <c r="H42" s="45"/>
      <c r="J42">
        <f>D43</f>
        <v>0</v>
      </c>
      <c r="K42">
        <f>F43</f>
        <v>0</v>
      </c>
      <c r="L42">
        <f>G43</f>
        <v>0</v>
      </c>
    </row>
    <row r="43" spans="2:12" ht="13.8" hidden="1" thickBot="1" x14ac:dyDescent="0.25">
      <c r="B43" s="48"/>
      <c r="C43" s="49"/>
      <c r="D43" s="50"/>
      <c r="E43" s="50"/>
      <c r="F43" s="51"/>
      <c r="G43" s="52"/>
      <c r="H43" s="50"/>
    </row>
    <row r="44" spans="2:12" hidden="1" x14ac:dyDescent="0.2">
      <c r="B44" s="43"/>
      <c r="C44" s="44"/>
      <c r="D44" s="45"/>
      <c r="E44" s="45"/>
      <c r="F44" s="46"/>
      <c r="G44" s="47"/>
      <c r="H44" s="45"/>
      <c r="J44">
        <f>D45</f>
        <v>0</v>
      </c>
      <c r="K44">
        <f>F45</f>
        <v>0</v>
      </c>
      <c r="L44">
        <f>G45</f>
        <v>0</v>
      </c>
    </row>
    <row r="45" spans="2:12" ht="13.8" hidden="1" thickBot="1" x14ac:dyDescent="0.25">
      <c r="B45" s="48"/>
      <c r="C45" s="49"/>
      <c r="D45" s="50"/>
      <c r="E45" s="50"/>
      <c r="F45" s="51"/>
      <c r="G45" s="52"/>
      <c r="H45" s="50"/>
    </row>
    <row r="46" spans="2:12" hidden="1" x14ac:dyDescent="0.2">
      <c r="B46" s="43"/>
      <c r="C46" s="44"/>
      <c r="D46" s="45"/>
      <c r="E46" s="45"/>
      <c r="F46" s="46"/>
      <c r="G46" s="47"/>
      <c r="H46" s="45"/>
      <c r="J46">
        <f>D47</f>
        <v>0</v>
      </c>
      <c r="K46">
        <f>F47</f>
        <v>0</v>
      </c>
      <c r="L46">
        <f>G47</f>
        <v>0</v>
      </c>
    </row>
    <row r="47" spans="2:12" ht="13.8" hidden="1" thickBot="1" x14ac:dyDescent="0.25">
      <c r="B47" s="48"/>
      <c r="C47" s="49"/>
      <c r="D47" s="50"/>
      <c r="E47" s="50"/>
      <c r="F47" s="51"/>
      <c r="G47" s="52"/>
      <c r="H47" s="50"/>
    </row>
    <row r="48" spans="2:12" hidden="1" x14ac:dyDescent="0.2">
      <c r="B48" s="43"/>
      <c r="C48" s="44"/>
      <c r="D48" s="45"/>
      <c r="E48" s="45"/>
      <c r="F48" s="46"/>
      <c r="G48" s="47"/>
      <c r="H48" s="45"/>
      <c r="J48">
        <f>D49</f>
        <v>0</v>
      </c>
      <c r="K48">
        <f>F49</f>
        <v>0</v>
      </c>
      <c r="L48">
        <f>G49</f>
        <v>0</v>
      </c>
    </row>
    <row r="49" spans="2:12" ht="13.8" hidden="1" thickBot="1" x14ac:dyDescent="0.25">
      <c r="B49" s="48"/>
      <c r="C49" s="49"/>
      <c r="D49" s="50"/>
      <c r="E49" s="50"/>
      <c r="F49" s="51"/>
      <c r="G49" s="52"/>
      <c r="H49" s="50"/>
    </row>
    <row r="50" spans="2:12" hidden="1" x14ac:dyDescent="0.2">
      <c r="B50" s="43"/>
      <c r="C50" s="44"/>
      <c r="D50" s="45"/>
      <c r="E50" s="45"/>
      <c r="F50" s="46"/>
      <c r="G50" s="47"/>
      <c r="H50" s="45"/>
      <c r="J50">
        <f>D51</f>
        <v>0</v>
      </c>
      <c r="K50">
        <f>F51</f>
        <v>0</v>
      </c>
      <c r="L50">
        <f>G51</f>
        <v>0</v>
      </c>
    </row>
    <row r="51" spans="2:12" ht="13.8" hidden="1" thickBot="1" x14ac:dyDescent="0.25">
      <c r="B51" s="48"/>
      <c r="C51" s="49"/>
      <c r="D51" s="50"/>
      <c r="E51" s="50"/>
      <c r="F51" s="51"/>
      <c r="G51" s="52"/>
      <c r="H51" s="50"/>
    </row>
    <row r="52" spans="2:12" hidden="1" x14ac:dyDescent="0.2">
      <c r="B52" s="43"/>
      <c r="C52" s="44"/>
      <c r="D52" s="45"/>
      <c r="E52" s="45"/>
      <c r="F52" s="46"/>
      <c r="G52" s="47"/>
      <c r="H52" s="45"/>
      <c r="J52">
        <f>D53</f>
        <v>0</v>
      </c>
      <c r="K52">
        <f>F53</f>
        <v>0</v>
      </c>
      <c r="L52">
        <f>G53</f>
        <v>0</v>
      </c>
    </row>
    <row r="53" spans="2:12" ht="13.8" hidden="1" thickBot="1" x14ac:dyDescent="0.25">
      <c r="B53" s="48"/>
      <c r="C53" s="49"/>
      <c r="D53" s="50"/>
      <c r="E53" s="50"/>
      <c r="F53" s="51"/>
      <c r="G53" s="52"/>
      <c r="H53" s="50"/>
    </row>
    <row r="54" spans="2:12" hidden="1" x14ac:dyDescent="0.2">
      <c r="B54" s="43"/>
      <c r="C54" s="44"/>
      <c r="D54" s="45"/>
      <c r="E54" s="45"/>
      <c r="F54" s="46"/>
      <c r="G54" s="47"/>
      <c r="H54" s="45"/>
      <c r="J54">
        <f>D55</f>
        <v>0</v>
      </c>
      <c r="K54">
        <f>F55</f>
        <v>0</v>
      </c>
      <c r="L54">
        <f>G55</f>
        <v>0</v>
      </c>
    </row>
    <row r="55" spans="2:12" ht="13.8" hidden="1" thickBot="1" x14ac:dyDescent="0.25">
      <c r="B55" s="48"/>
      <c r="C55" s="49"/>
      <c r="D55" s="50"/>
      <c r="E55" s="50"/>
      <c r="F55" s="51"/>
      <c r="G55" s="52"/>
      <c r="H55" s="50"/>
    </row>
    <row r="56" spans="2:12" hidden="1" x14ac:dyDescent="0.2">
      <c r="B56" s="43"/>
      <c r="C56" s="44"/>
      <c r="D56" s="45"/>
      <c r="E56" s="45"/>
      <c r="F56" s="46"/>
      <c r="G56" s="47"/>
      <c r="H56" s="45"/>
      <c r="J56">
        <f>D57</f>
        <v>0</v>
      </c>
      <c r="K56">
        <f>F57</f>
        <v>0</v>
      </c>
      <c r="L56">
        <f>G57</f>
        <v>0</v>
      </c>
    </row>
    <row r="57" spans="2:12" ht="13.8" hidden="1" thickBot="1" x14ac:dyDescent="0.25">
      <c r="B57" s="48"/>
      <c r="C57" s="49"/>
      <c r="D57" s="50"/>
      <c r="E57" s="50"/>
      <c r="F57" s="51"/>
      <c r="G57" s="52"/>
      <c r="H57" s="50"/>
    </row>
    <row r="58" spans="2:12" x14ac:dyDescent="0.2">
      <c r="C58" s="53"/>
    </row>
    <row r="59" spans="2:12" x14ac:dyDescent="0.2">
      <c r="C59" s="53"/>
    </row>
    <row r="60" spans="2:12" x14ac:dyDescent="0.2">
      <c r="C60" s="53"/>
    </row>
    <row r="61" spans="2:12" x14ac:dyDescent="0.2">
      <c r="B61"/>
      <c r="C61" s="54"/>
      <c r="D61"/>
      <c r="E61"/>
      <c r="F61"/>
      <c r="G61"/>
    </row>
    <row r="62" spans="2:12" x14ac:dyDescent="0.2">
      <c r="C62" s="53"/>
    </row>
    <row r="63" spans="2:12" x14ac:dyDescent="0.2">
      <c r="C63" s="53"/>
    </row>
    <row r="64" spans="2:12" x14ac:dyDescent="0.2">
      <c r="C64" s="53"/>
    </row>
    <row r="65" spans="2:11" x14ac:dyDescent="0.2">
      <c r="B65"/>
      <c r="C65" s="54"/>
      <c r="D65"/>
      <c r="E65"/>
      <c r="F65"/>
      <c r="G65"/>
      <c r="H65"/>
    </row>
    <row r="66" spans="2:11" x14ac:dyDescent="0.2">
      <c r="C66" s="53"/>
    </row>
    <row r="67" spans="2:11" x14ac:dyDescent="0.2">
      <c r="C67" s="53"/>
      <c r="K67" t="s">
        <v>15</v>
      </c>
    </row>
    <row r="68" spans="2:11" x14ac:dyDescent="0.2">
      <c r="C68" s="53"/>
      <c r="K68" t="s">
        <v>16</v>
      </c>
    </row>
    <row r="69" spans="2:11" x14ac:dyDescent="0.2">
      <c r="C69" s="53"/>
      <c r="K69" t="s">
        <v>17</v>
      </c>
    </row>
    <row r="70" spans="2:11" x14ac:dyDescent="0.2">
      <c r="C70" s="53"/>
    </row>
    <row r="71" spans="2:11" x14ac:dyDescent="0.2">
      <c r="C71" s="53"/>
    </row>
    <row r="72" spans="2:11" x14ac:dyDescent="0.2">
      <c r="C72" s="53"/>
    </row>
  </sheetData>
  <mergeCells count="3">
    <mergeCell ref="D5:G5"/>
    <mergeCell ref="B3:G3"/>
    <mergeCell ref="B2:G2"/>
  </mergeCells>
  <phoneticPr fontId="2"/>
  <pageMargins left="0.19685039370078741" right="0.33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7"/>
  <dimension ref="A1:AM202"/>
  <sheetViews>
    <sheetView topLeftCell="B21" zoomScale="85" zoomScaleNormal="85" workbookViewId="0">
      <selection activeCell="AO28" sqref="AO28"/>
    </sheetView>
  </sheetViews>
  <sheetFormatPr defaultRowHeight="13.2" x14ac:dyDescent="0.2"/>
  <cols>
    <col min="1" max="1" width="5.77734375" style="140" hidden="1" customWidth="1"/>
    <col min="2" max="2" width="15.44140625" style="141" bestFit="1" customWidth="1"/>
    <col min="3" max="14" width="4.109375" style="18" customWidth="1"/>
    <col min="15" max="17" width="4.109375" style="18" hidden="1" customWidth="1"/>
    <col min="18" max="20" width="4.109375" style="141" customWidth="1"/>
    <col min="21" max="21" width="6.21875" style="141" customWidth="1"/>
    <col min="22" max="22" width="5.77734375" style="141" customWidth="1"/>
    <col min="23" max="23" width="7.6640625" style="141" customWidth="1"/>
    <col min="24" max="24" width="7.44140625" style="141" customWidth="1"/>
    <col min="25" max="25" width="8.109375" style="141" customWidth="1"/>
    <col min="26" max="28" width="2.109375" style="141" hidden="1" customWidth="1"/>
    <col min="29" max="29" width="4.44140625" style="141" hidden="1" customWidth="1"/>
    <col min="30" max="36" width="4.109375" style="141" hidden="1" customWidth="1"/>
    <col min="37" max="37" width="8" style="141" hidden="1" customWidth="1"/>
    <col min="38" max="38" width="6" style="140" hidden="1" customWidth="1"/>
    <col min="39" max="39" width="4.77734375" style="140" hidden="1" customWidth="1"/>
  </cols>
  <sheetData>
    <row r="1" spans="1:39" ht="21" hidden="1" customHeight="1" x14ac:dyDescent="0.2"/>
    <row r="2" spans="1:39" ht="13.5" hidden="1" customHeight="1" thickBot="1" x14ac:dyDescent="0.25">
      <c r="A2" s="140" t="s">
        <v>82</v>
      </c>
      <c r="C2" s="18">
        <v>4</v>
      </c>
      <c r="F2" s="18">
        <v>7</v>
      </c>
      <c r="I2" s="18">
        <v>10</v>
      </c>
      <c r="L2" s="18">
        <v>13</v>
      </c>
      <c r="O2" s="18">
        <v>15</v>
      </c>
    </row>
    <row r="3" spans="1:39" ht="13.5" hidden="1" customHeight="1" thickBot="1" x14ac:dyDescent="0.25">
      <c r="B3" s="142" t="s">
        <v>61</v>
      </c>
      <c r="C3" s="176">
        <f>$B5</f>
        <v>0</v>
      </c>
      <c r="D3" s="176"/>
      <c r="E3" s="176"/>
      <c r="F3" s="177">
        <f>$B8</f>
        <v>0</v>
      </c>
      <c r="G3" s="176"/>
      <c r="H3" s="178"/>
      <c r="I3" s="176">
        <f>$B11</f>
        <v>0</v>
      </c>
      <c r="J3" s="176"/>
      <c r="K3" s="178"/>
      <c r="L3" s="177">
        <f>$B14</f>
        <v>0</v>
      </c>
      <c r="M3" s="176"/>
      <c r="N3" s="178"/>
      <c r="O3" s="176">
        <f>$B17</f>
        <v>0</v>
      </c>
      <c r="P3" s="176"/>
      <c r="Q3" s="178"/>
      <c r="R3" s="193" t="s">
        <v>2</v>
      </c>
      <c r="S3" s="203"/>
      <c r="T3" s="194"/>
      <c r="U3" s="193" t="s">
        <v>3</v>
      </c>
      <c r="V3" s="194"/>
      <c r="W3" s="197"/>
      <c r="X3" s="199" t="s">
        <v>4</v>
      </c>
      <c r="Y3" s="201" t="s">
        <v>5</v>
      </c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0"/>
      <c r="AM3" s="10"/>
    </row>
    <row r="4" spans="1:39" ht="13.5" hidden="1" customHeight="1" thickBot="1" x14ac:dyDescent="0.25">
      <c r="B4" s="36" t="s">
        <v>6</v>
      </c>
      <c r="C4" s="173"/>
      <c r="D4" s="173"/>
      <c r="E4" s="173"/>
      <c r="F4" s="174"/>
      <c r="G4" s="173"/>
      <c r="H4" s="175"/>
      <c r="I4" s="173"/>
      <c r="J4" s="173"/>
      <c r="K4" s="175"/>
      <c r="L4" s="174"/>
      <c r="M4" s="173"/>
      <c r="N4" s="175"/>
      <c r="O4" s="173"/>
      <c r="P4" s="173"/>
      <c r="Q4" s="175"/>
      <c r="R4" s="195"/>
      <c r="S4" s="204"/>
      <c r="T4" s="196"/>
      <c r="U4" s="195"/>
      <c r="V4" s="196"/>
      <c r="W4" s="198"/>
      <c r="X4" s="200"/>
      <c r="Y4" s="202"/>
      <c r="Z4" s="18"/>
      <c r="AA4" s="18"/>
      <c r="AB4" s="18"/>
      <c r="AC4" s="191">
        <v>1</v>
      </c>
      <c r="AD4" s="192"/>
      <c r="AE4" s="191">
        <v>2</v>
      </c>
      <c r="AF4" s="192"/>
      <c r="AG4" s="191">
        <v>3</v>
      </c>
      <c r="AH4" s="192"/>
      <c r="AI4" s="191">
        <v>4</v>
      </c>
      <c r="AJ4" s="192"/>
      <c r="AK4" s="143" t="s">
        <v>63</v>
      </c>
      <c r="AL4" s="10"/>
      <c r="AM4" s="144"/>
    </row>
    <row r="5" spans="1:39" ht="13.5" hidden="1" customHeight="1" x14ac:dyDescent="0.2">
      <c r="A5" s="140">
        <v>4</v>
      </c>
      <c r="B5" s="81"/>
      <c r="C5" s="103"/>
      <c r="F5" s="66"/>
      <c r="G5" s="19" t="s">
        <v>62</v>
      </c>
      <c r="H5" s="65"/>
      <c r="J5" s="19" t="s">
        <v>62</v>
      </c>
      <c r="K5" s="65"/>
      <c r="L5" s="66"/>
      <c r="M5" s="19" t="s">
        <v>62</v>
      </c>
      <c r="N5" s="65"/>
      <c r="P5" s="19" t="s">
        <v>62</v>
      </c>
      <c r="Q5" s="65"/>
      <c r="R5" s="179" t="str">
        <f>IF(OR($W20 ="",$Y20="入力未完"),"",RANK($AK5,$AK5:$AK17,0))</f>
        <v/>
      </c>
      <c r="S5" s="180"/>
      <c r="T5" s="181"/>
      <c r="U5" s="106"/>
      <c r="V5" s="107"/>
      <c r="W5" s="83" t="s">
        <v>46</v>
      </c>
      <c r="X5" s="84">
        <f t="shared" ref="X5:X19" si="0">$AC5+$AE5+$AG5+$AI5</f>
        <v>0</v>
      </c>
      <c r="Y5" s="85">
        <f t="shared" ref="Y5:Y19" si="1">$AD5+$AF5+$AH5+$AJ5</f>
        <v>0</v>
      </c>
      <c r="Z5" s="109"/>
      <c r="AA5" s="109"/>
      <c r="AB5" s="109"/>
      <c r="AC5" s="20"/>
      <c r="AD5" s="21"/>
      <c r="AE5" s="20"/>
      <c r="AF5" s="21"/>
      <c r="AG5" s="20"/>
      <c r="AH5" s="21"/>
      <c r="AI5" s="20"/>
      <c r="AJ5" s="21"/>
      <c r="AK5" s="185">
        <f>IF(AND(X7=0,Y7=0),-8000,( ($U6-$V6)*1000+ ($X5-$Y5)*300 + $X5*300 +($X6-$Y6)*100+$X6*100+($X7-$Y7)*2+$X7))</f>
        <v>-8000</v>
      </c>
      <c r="AL5" s="9"/>
      <c r="AM5"/>
    </row>
    <row r="6" spans="1:39" ht="13.5" hidden="1" customHeight="1" x14ac:dyDescent="0.2">
      <c r="B6" s="22"/>
      <c r="D6" s="63"/>
      <c r="F6" s="66"/>
      <c r="G6" s="18" t="s">
        <v>62</v>
      </c>
      <c r="H6" s="65"/>
      <c r="J6" s="18" t="s">
        <v>62</v>
      </c>
      <c r="K6" s="65"/>
      <c r="L6" s="66"/>
      <c r="M6" s="18" t="s">
        <v>62</v>
      </c>
      <c r="N6" s="65"/>
      <c r="P6" s="18" t="s">
        <v>62</v>
      </c>
      <c r="Q6" s="65"/>
      <c r="R6" s="182"/>
      <c r="S6" s="183"/>
      <c r="T6" s="184"/>
      <c r="U6" s="86">
        <f>IF($AC5&gt;$AD5,1,0)+IF($AE5&gt;$AF5,1,0)+IF($AG5&gt;$AH5,1,0)+IF($AI5&gt;$AJ5,1,0)</f>
        <v>0</v>
      </c>
      <c r="V6" s="87">
        <f>IF($AC5&lt;$AD5,1,0)+IF($AE5&lt;$AF5,1,0)+IF($AG5&lt;$AH5,1,0)+IF($AI5&lt;$AJ5,1,0)</f>
        <v>0</v>
      </c>
      <c r="W6" s="88" t="s">
        <v>47</v>
      </c>
      <c r="X6" s="89">
        <f t="shared" si="0"/>
        <v>0</v>
      </c>
      <c r="Y6" s="90">
        <f t="shared" si="1"/>
        <v>0</v>
      </c>
      <c r="Z6" s="109"/>
      <c r="AA6" s="109"/>
      <c r="AB6" s="109"/>
      <c r="AC6" s="23"/>
      <c r="AD6" s="24"/>
      <c r="AE6" s="23"/>
      <c r="AF6" s="24"/>
      <c r="AG6" s="23"/>
      <c r="AH6" s="24"/>
      <c r="AI6" s="23"/>
      <c r="AJ6" s="24"/>
      <c r="AK6" s="186"/>
      <c r="AL6" s="55"/>
      <c r="AM6"/>
    </row>
    <row r="7" spans="1:39" ht="13.5" hidden="1" customHeight="1" thickBot="1" x14ac:dyDescent="0.25">
      <c r="B7" s="25"/>
      <c r="E7" s="64"/>
      <c r="F7" s="66"/>
      <c r="G7" s="18" t="s">
        <v>62</v>
      </c>
      <c r="H7" s="65"/>
      <c r="J7" s="18" t="s">
        <v>62</v>
      </c>
      <c r="K7" s="65"/>
      <c r="L7" s="66"/>
      <c r="M7" s="18" t="s">
        <v>62</v>
      </c>
      <c r="N7" s="65"/>
      <c r="P7" s="18" t="s">
        <v>62</v>
      </c>
      <c r="Q7" s="65"/>
      <c r="R7" s="182"/>
      <c r="S7" s="183"/>
      <c r="T7" s="184"/>
      <c r="U7" s="111"/>
      <c r="V7" s="112"/>
      <c r="W7" s="91" t="s">
        <v>45</v>
      </c>
      <c r="X7" s="92">
        <f>$AC7+$AE7+$AG7+$AI7</f>
        <v>0</v>
      </c>
      <c r="Y7" s="93">
        <f t="shared" si="1"/>
        <v>0</v>
      </c>
      <c r="Z7" s="109"/>
      <c r="AA7" s="109"/>
      <c r="AB7" s="109"/>
      <c r="AC7" s="26"/>
      <c r="AD7" s="27"/>
      <c r="AE7" s="26"/>
      <c r="AF7" s="27"/>
      <c r="AG7" s="26"/>
      <c r="AH7" s="27"/>
      <c r="AI7" s="26"/>
      <c r="AJ7" s="27"/>
      <c r="AK7" s="187"/>
      <c r="AL7" s="10"/>
      <c r="AM7"/>
    </row>
    <row r="8" spans="1:39" ht="13.5" hidden="1" customHeight="1" x14ac:dyDescent="0.2">
      <c r="A8" s="140">
        <v>7</v>
      </c>
      <c r="B8" s="82"/>
      <c r="C8" s="104">
        <f>$H5</f>
        <v>0</v>
      </c>
      <c r="D8" s="104" t="s">
        <v>62</v>
      </c>
      <c r="E8" s="104">
        <f>$F5</f>
        <v>0</v>
      </c>
      <c r="F8" s="103"/>
      <c r="G8" s="104"/>
      <c r="H8" s="101"/>
      <c r="I8" s="104"/>
      <c r="J8" s="28" t="s">
        <v>62</v>
      </c>
      <c r="K8" s="101"/>
      <c r="L8" s="100"/>
      <c r="M8" s="28" t="s">
        <v>62</v>
      </c>
      <c r="N8" s="101"/>
      <c r="O8" s="104"/>
      <c r="P8" s="28" t="s">
        <v>62</v>
      </c>
      <c r="Q8" s="101"/>
      <c r="R8" s="179" t="str">
        <f>IF(OR($W20 ="",$Y20="入力未完"),"",RANK($AK8,$AK5:$AK17,0))</f>
        <v/>
      </c>
      <c r="S8" s="180"/>
      <c r="T8" s="181"/>
      <c r="U8" s="108"/>
      <c r="V8" s="110"/>
      <c r="W8" s="94" t="s">
        <v>46</v>
      </c>
      <c r="X8" s="95">
        <f>$AC8+$AE8+$AG8+$AI8</f>
        <v>0</v>
      </c>
      <c r="Y8" s="96">
        <f t="shared" si="1"/>
        <v>0</v>
      </c>
      <c r="Z8" s="109"/>
      <c r="AA8" s="109"/>
      <c r="AB8" s="109"/>
      <c r="AC8" s="145">
        <f>$AD5</f>
        <v>0</v>
      </c>
      <c r="AD8" s="146">
        <f>$AC5</f>
        <v>0</v>
      </c>
      <c r="AE8" s="29"/>
      <c r="AF8" s="30"/>
      <c r="AG8" s="29"/>
      <c r="AH8" s="30"/>
      <c r="AI8" s="29"/>
      <c r="AJ8" s="30"/>
      <c r="AK8" s="185">
        <f>IF(AND(X10=0,Y10=0),-8000,( ($U9-$V9)*1000+ ($X8-$Y8)*300 + $X8*300 +($X9-$Y9)*100+$X9*100+($X10-$Y10)*2+$X10))</f>
        <v>-8000</v>
      </c>
      <c r="AM8"/>
    </row>
    <row r="9" spans="1:39" ht="13.5" hidden="1" customHeight="1" x14ac:dyDescent="0.2">
      <c r="A9" s="55"/>
      <c r="B9" s="81"/>
      <c r="C9" s="18">
        <f>$H6</f>
        <v>0</v>
      </c>
      <c r="D9" s="19" t="s">
        <v>62</v>
      </c>
      <c r="E9" s="18">
        <f>$F6</f>
        <v>0</v>
      </c>
      <c r="F9" s="66"/>
      <c r="G9" s="63"/>
      <c r="H9" s="65"/>
      <c r="J9" s="18" t="s">
        <v>62</v>
      </c>
      <c r="K9" s="65"/>
      <c r="L9" s="66"/>
      <c r="M9" s="18" t="s">
        <v>62</v>
      </c>
      <c r="N9" s="65"/>
      <c r="P9" s="18" t="s">
        <v>62</v>
      </c>
      <c r="Q9" s="65"/>
      <c r="R9" s="182"/>
      <c r="S9" s="183"/>
      <c r="T9" s="184"/>
      <c r="U9" s="86">
        <f>IF($AC8&gt;$AD8,1,0)+IF($AE8&gt;$AF8,1,0)+IF($AG8&gt;$AH8,1,0)+IF($AI8&gt;$AJ8,1,0)</f>
        <v>0</v>
      </c>
      <c r="V9" s="87">
        <f>IF($AC8&lt;$AD8,1,0)+IF($AE8&lt;$AF8,1,0)+IF($AG8&lt;$AH8,1,0)+IF($AI8&lt;$AJ8,1,0)</f>
        <v>0</v>
      </c>
      <c r="W9" s="88" t="s">
        <v>47</v>
      </c>
      <c r="X9" s="89">
        <f t="shared" si="0"/>
        <v>0</v>
      </c>
      <c r="Y9" s="90">
        <f t="shared" si="1"/>
        <v>0</v>
      </c>
      <c r="Z9" s="109"/>
      <c r="AA9" s="109"/>
      <c r="AB9" s="109"/>
      <c r="AC9" s="147">
        <f>$AD6</f>
        <v>0</v>
      </c>
      <c r="AD9" s="148">
        <f>$AC6</f>
        <v>0</v>
      </c>
      <c r="AE9" s="23"/>
      <c r="AF9" s="24"/>
      <c r="AG9" s="23"/>
      <c r="AH9" s="24"/>
      <c r="AI9" s="23"/>
      <c r="AJ9" s="24"/>
      <c r="AK9" s="186"/>
      <c r="AM9"/>
    </row>
    <row r="10" spans="1:39" ht="13.5" hidden="1" customHeight="1" thickBot="1" x14ac:dyDescent="0.25">
      <c r="B10" s="31"/>
      <c r="C10" s="105">
        <f>$H7</f>
        <v>0</v>
      </c>
      <c r="D10" s="32" t="s">
        <v>62</v>
      </c>
      <c r="E10" s="105">
        <f>$F7</f>
        <v>0</v>
      </c>
      <c r="F10" s="37"/>
      <c r="G10" s="105"/>
      <c r="H10" s="64"/>
      <c r="I10" s="105"/>
      <c r="J10" s="105" t="s">
        <v>62</v>
      </c>
      <c r="K10" s="102"/>
      <c r="L10" s="37"/>
      <c r="M10" s="105" t="s">
        <v>62</v>
      </c>
      <c r="N10" s="102"/>
      <c r="O10" s="105"/>
      <c r="P10" s="105" t="s">
        <v>62</v>
      </c>
      <c r="Q10" s="102"/>
      <c r="R10" s="182"/>
      <c r="S10" s="183"/>
      <c r="T10" s="184"/>
      <c r="U10" s="108"/>
      <c r="V10" s="110"/>
      <c r="W10" s="97" t="s">
        <v>45</v>
      </c>
      <c r="X10" s="98">
        <f t="shared" si="0"/>
        <v>0</v>
      </c>
      <c r="Y10" s="99">
        <f t="shared" si="1"/>
        <v>0</v>
      </c>
      <c r="Z10" s="109"/>
      <c r="AA10" s="109"/>
      <c r="AB10" s="109"/>
      <c r="AC10" s="149">
        <f>$AD7</f>
        <v>0</v>
      </c>
      <c r="AD10" s="150">
        <f>$AC7</f>
        <v>0</v>
      </c>
      <c r="AE10" s="33"/>
      <c r="AF10" s="34"/>
      <c r="AG10" s="33"/>
      <c r="AH10" s="34"/>
      <c r="AI10" s="33"/>
      <c r="AJ10" s="34"/>
      <c r="AK10" s="187"/>
      <c r="AL10" s="10"/>
      <c r="AM10"/>
    </row>
    <row r="11" spans="1:39" ht="13.5" hidden="1" customHeight="1" x14ac:dyDescent="0.2">
      <c r="A11" s="140">
        <v>10</v>
      </c>
      <c r="B11" s="81"/>
      <c r="C11" s="18">
        <f>$K5</f>
        <v>0</v>
      </c>
      <c r="D11" s="18" t="s">
        <v>62</v>
      </c>
      <c r="E11" s="18">
        <f>$I5</f>
        <v>0</v>
      </c>
      <c r="F11" s="66">
        <f>$K8</f>
        <v>0</v>
      </c>
      <c r="G11" s="18" t="s">
        <v>62</v>
      </c>
      <c r="H11" s="65">
        <f>$I8</f>
        <v>0</v>
      </c>
      <c r="I11" s="103"/>
      <c r="J11" s="104"/>
      <c r="K11" s="101"/>
      <c r="L11" s="66"/>
      <c r="M11" s="19" t="s">
        <v>62</v>
      </c>
      <c r="N11" s="65"/>
      <c r="P11" s="19" t="s">
        <v>62</v>
      </c>
      <c r="Q11" s="65"/>
      <c r="R11" s="179" t="str">
        <f>IF(OR($W20 ="",$Y20="入力未完"),"",RANK($AK11,$AK5:$AK17,0))</f>
        <v/>
      </c>
      <c r="S11" s="180"/>
      <c r="T11" s="181"/>
      <c r="U11" s="106"/>
      <c r="V11" s="107"/>
      <c r="W11" s="83" t="s">
        <v>46</v>
      </c>
      <c r="X11" s="84">
        <f>$AC11+$AE11+$AG11+$AI11</f>
        <v>0</v>
      </c>
      <c r="Y11" s="85">
        <f t="shared" si="1"/>
        <v>0</v>
      </c>
      <c r="Z11" s="109"/>
      <c r="AA11" s="109"/>
      <c r="AB11" s="109"/>
      <c r="AC11" s="151">
        <f>$AF5</f>
        <v>0</v>
      </c>
      <c r="AD11" s="152">
        <f>$AE5</f>
        <v>0</v>
      </c>
      <c r="AE11" s="151">
        <f>$AF8</f>
        <v>0</v>
      </c>
      <c r="AF11" s="152">
        <f>$AE8</f>
        <v>0</v>
      </c>
      <c r="AG11" s="20"/>
      <c r="AH11" s="21"/>
      <c r="AI11" s="20"/>
      <c r="AJ11" s="21"/>
      <c r="AK11" s="185">
        <f>IF(AND(X13=0,Y13=0),-8000,( ($U12-$V12)*1000+ ($X11-$Y11)*300 + $X11*300 +($X12-$Y12)*100+$X12*100+($X13-$Y13)*2+$X13))</f>
        <v>-8000</v>
      </c>
      <c r="AM11"/>
    </row>
    <row r="12" spans="1:39" ht="13.5" hidden="1" customHeight="1" x14ac:dyDescent="0.2">
      <c r="B12" s="81"/>
      <c r="C12" s="18">
        <f t="shared" ref="C12:C13" si="2">$K6</f>
        <v>0</v>
      </c>
      <c r="D12" s="19" t="s">
        <v>62</v>
      </c>
      <c r="E12" s="18">
        <f>$I6</f>
        <v>0</v>
      </c>
      <c r="F12" s="66">
        <f>$K9</f>
        <v>0</v>
      </c>
      <c r="G12" s="19" t="s">
        <v>62</v>
      </c>
      <c r="H12" s="65">
        <f>$I9</f>
        <v>0</v>
      </c>
      <c r="I12" s="66"/>
      <c r="J12" s="63"/>
      <c r="K12" s="65"/>
      <c r="L12" s="66"/>
      <c r="M12" s="18" t="s">
        <v>62</v>
      </c>
      <c r="N12" s="65"/>
      <c r="P12" s="18" t="s">
        <v>62</v>
      </c>
      <c r="Q12" s="65"/>
      <c r="R12" s="182"/>
      <c r="S12" s="183"/>
      <c r="T12" s="184"/>
      <c r="U12" s="86">
        <f>IF($AC11&gt;$AD11,1,0)+IF($AE11&gt;$AF11,1,0)+IF($AG11&gt;$AH11,1,0)+IF($AI11&gt;$AJ11,1,0)</f>
        <v>0</v>
      </c>
      <c r="V12" s="87">
        <f>IF($AC11&lt;$AD11,1,0)+IF($AE11&lt;$AF11,1,0)+IF($AG11&lt;$AH11,1,0)+IF($AI11&lt;$AJ11,1,0)</f>
        <v>0</v>
      </c>
      <c r="W12" s="88" t="s">
        <v>47</v>
      </c>
      <c r="X12" s="89">
        <f t="shared" si="0"/>
        <v>0</v>
      </c>
      <c r="Y12" s="90">
        <f t="shared" si="1"/>
        <v>0</v>
      </c>
      <c r="Z12" s="109"/>
      <c r="AA12" s="109"/>
      <c r="AB12" s="109"/>
      <c r="AC12" s="147">
        <f>$AF6</f>
        <v>0</v>
      </c>
      <c r="AD12" s="148">
        <f>$AE6</f>
        <v>0</v>
      </c>
      <c r="AE12" s="147">
        <f t="shared" ref="AE12:AE13" si="3">$AF9</f>
        <v>0</v>
      </c>
      <c r="AF12" s="148">
        <f t="shared" ref="AF12:AF13" si="4">$AE9</f>
        <v>0</v>
      </c>
      <c r="AG12" s="23"/>
      <c r="AH12" s="24"/>
      <c r="AI12" s="23"/>
      <c r="AJ12" s="24"/>
      <c r="AK12" s="186"/>
      <c r="AM12"/>
    </row>
    <row r="13" spans="1:39" ht="13.5" hidden="1" customHeight="1" thickBot="1" x14ac:dyDescent="0.25">
      <c r="B13" s="35"/>
      <c r="C13" s="105">
        <f t="shared" si="2"/>
        <v>0</v>
      </c>
      <c r="D13" s="32" t="s">
        <v>62</v>
      </c>
      <c r="E13" s="105">
        <f>$I7</f>
        <v>0</v>
      </c>
      <c r="F13" s="37">
        <f>$K10</f>
        <v>0</v>
      </c>
      <c r="G13" s="32" t="s">
        <v>62</v>
      </c>
      <c r="H13" s="102">
        <f>$I10</f>
        <v>0</v>
      </c>
      <c r="I13" s="37"/>
      <c r="J13" s="105"/>
      <c r="K13" s="64"/>
      <c r="L13" s="66"/>
      <c r="M13" s="18" t="s">
        <v>62</v>
      </c>
      <c r="N13" s="65"/>
      <c r="P13" s="18" t="s">
        <v>62</v>
      </c>
      <c r="Q13" s="65"/>
      <c r="R13" s="188"/>
      <c r="S13" s="189"/>
      <c r="T13" s="190"/>
      <c r="U13" s="111"/>
      <c r="V13" s="112"/>
      <c r="W13" s="91" t="s">
        <v>45</v>
      </c>
      <c r="X13" s="92">
        <f t="shared" si="0"/>
        <v>0</v>
      </c>
      <c r="Y13" s="93">
        <f t="shared" si="1"/>
        <v>0</v>
      </c>
      <c r="Z13" s="109"/>
      <c r="AA13" s="109"/>
      <c r="AB13" s="109"/>
      <c r="AC13" s="153">
        <f>$AF7</f>
        <v>0</v>
      </c>
      <c r="AD13" s="154">
        <f>$AE7</f>
        <v>0</v>
      </c>
      <c r="AE13" s="153">
        <f t="shared" si="3"/>
        <v>0</v>
      </c>
      <c r="AF13" s="154">
        <f t="shared" si="4"/>
        <v>0</v>
      </c>
      <c r="AG13" s="26"/>
      <c r="AH13" s="27"/>
      <c r="AI13" s="26"/>
      <c r="AJ13" s="27"/>
      <c r="AK13" s="187"/>
      <c r="AL13" s="10"/>
      <c r="AM13"/>
    </row>
    <row r="14" spans="1:39" ht="13.5" hidden="1" customHeight="1" x14ac:dyDescent="0.2">
      <c r="A14" s="140">
        <v>13</v>
      </c>
      <c r="B14" s="82"/>
      <c r="C14" s="104">
        <f>$N5</f>
        <v>0</v>
      </c>
      <c r="D14" s="104" t="s">
        <v>62</v>
      </c>
      <c r="E14" s="104">
        <f>$L5</f>
        <v>0</v>
      </c>
      <c r="F14" s="100">
        <f>$N8</f>
        <v>0</v>
      </c>
      <c r="G14" s="104" t="s">
        <v>62</v>
      </c>
      <c r="H14" s="101">
        <f>$L8</f>
        <v>0</v>
      </c>
      <c r="I14" s="104">
        <f>$N11</f>
        <v>0</v>
      </c>
      <c r="J14" s="104" t="s">
        <v>62</v>
      </c>
      <c r="K14" s="104">
        <f>$L11</f>
        <v>0</v>
      </c>
      <c r="L14" s="103"/>
      <c r="M14" s="104"/>
      <c r="N14" s="101"/>
      <c r="O14" s="104"/>
      <c r="P14" s="28" t="s">
        <v>62</v>
      </c>
      <c r="Q14" s="101"/>
      <c r="R14" s="182" t="str">
        <f>IF(OR($W20 ="",$Y20="入力未完"),"",RANK($AK14,$AK5:$AK17,0))</f>
        <v/>
      </c>
      <c r="S14" s="183"/>
      <c r="T14" s="184"/>
      <c r="U14" s="106"/>
      <c r="V14" s="107"/>
      <c r="W14" s="94" t="s">
        <v>46</v>
      </c>
      <c r="X14" s="95">
        <f>$AC14+$AE14+$AG14+$AI14</f>
        <v>0</v>
      </c>
      <c r="Y14" s="96">
        <f t="shared" si="1"/>
        <v>0</v>
      </c>
      <c r="Z14" s="109"/>
      <c r="AA14" s="109"/>
      <c r="AB14" s="109"/>
      <c r="AC14" s="145">
        <f>$AH5</f>
        <v>0</v>
      </c>
      <c r="AD14" s="146">
        <f>$AG5</f>
        <v>0</v>
      </c>
      <c r="AE14" s="145">
        <f>$AH8</f>
        <v>0</v>
      </c>
      <c r="AF14" s="146">
        <f>$AG8</f>
        <v>0</v>
      </c>
      <c r="AG14" s="145">
        <f>$AH11</f>
        <v>0</v>
      </c>
      <c r="AH14" s="146">
        <f>$AG11</f>
        <v>0</v>
      </c>
      <c r="AI14" s="29"/>
      <c r="AJ14" s="30"/>
      <c r="AK14" s="185">
        <f>IF(AND(X16=0,Y16=0),-8000,( ($U15-$V15)*1000+ ($X14-$Y14)*300 + $X14*300 +($X15-$Y15)*100+$X15*100+($X16-$Y16)*2+$X16))</f>
        <v>-8000</v>
      </c>
      <c r="AM14"/>
    </row>
    <row r="15" spans="1:39" ht="13.5" hidden="1" customHeight="1" x14ac:dyDescent="0.2">
      <c r="B15" s="81"/>
      <c r="C15" s="18">
        <f>$N6</f>
        <v>0</v>
      </c>
      <c r="D15" s="19" t="s">
        <v>62</v>
      </c>
      <c r="E15" s="18">
        <f>$L6</f>
        <v>0</v>
      </c>
      <c r="F15" s="66">
        <f>$N9</f>
        <v>0</v>
      </c>
      <c r="G15" s="19" t="s">
        <v>62</v>
      </c>
      <c r="H15" s="65">
        <f>$L9</f>
        <v>0</v>
      </c>
      <c r="I15" s="18">
        <f>$N12</f>
        <v>0</v>
      </c>
      <c r="J15" s="19" t="s">
        <v>62</v>
      </c>
      <c r="K15" s="18">
        <f>$L12</f>
        <v>0</v>
      </c>
      <c r="L15" s="66"/>
      <c r="M15" s="63"/>
      <c r="N15" s="65"/>
      <c r="P15" s="18" t="s">
        <v>62</v>
      </c>
      <c r="Q15" s="65"/>
      <c r="R15" s="182"/>
      <c r="S15" s="183"/>
      <c r="T15" s="184"/>
      <c r="U15" s="86">
        <f>IF($AC14&gt;$AD14,1,0)+IF($AE14&gt;$AF14,1,0)+IF($AG14&gt;$AH14,1,0)+IF($AI14&gt;$AJ14,1,0)</f>
        <v>0</v>
      </c>
      <c r="V15" s="87">
        <f>IF($AC14&lt;$AD14,1,0)+IF($AE14&lt;$AF14,1,0)+IF($AG14&lt;$AH14,1,0)+IF($AI14&lt;$AJ14,1,0)</f>
        <v>0</v>
      </c>
      <c r="W15" s="88" t="s">
        <v>47</v>
      </c>
      <c r="X15" s="89">
        <f t="shared" si="0"/>
        <v>0</v>
      </c>
      <c r="Y15" s="90">
        <f t="shared" si="1"/>
        <v>0</v>
      </c>
      <c r="Z15" s="109"/>
      <c r="AA15" s="109"/>
      <c r="AB15" s="109"/>
      <c r="AC15" s="147">
        <f>$AH6</f>
        <v>0</v>
      </c>
      <c r="AD15" s="148">
        <f>$AG6</f>
        <v>0</v>
      </c>
      <c r="AE15" s="147">
        <f t="shared" ref="AE15:AE16" si="5">$AH9</f>
        <v>0</v>
      </c>
      <c r="AF15" s="148">
        <f t="shared" ref="AF15:AF16" si="6">$AG9</f>
        <v>0</v>
      </c>
      <c r="AG15" s="147">
        <f t="shared" ref="AG15:AG16" si="7">$AH12</f>
        <v>0</v>
      </c>
      <c r="AH15" s="148">
        <f t="shared" ref="AH15:AH16" si="8">$AG12</f>
        <v>0</v>
      </c>
      <c r="AI15" s="23"/>
      <c r="AJ15" s="24"/>
      <c r="AK15" s="186"/>
      <c r="AM15" s="9"/>
    </row>
    <row r="16" spans="1:39" ht="13.5" hidden="1" customHeight="1" thickBot="1" x14ac:dyDescent="0.25">
      <c r="B16" s="31"/>
      <c r="C16" s="105">
        <f>$N7</f>
        <v>0</v>
      </c>
      <c r="D16" s="32" t="s">
        <v>62</v>
      </c>
      <c r="E16" s="105">
        <f>$L7</f>
        <v>0</v>
      </c>
      <c r="F16" s="37">
        <f>$N10</f>
        <v>0</v>
      </c>
      <c r="G16" s="32" t="s">
        <v>62</v>
      </c>
      <c r="H16" s="102">
        <f>$L10</f>
        <v>0</v>
      </c>
      <c r="I16" s="105">
        <f>$N13</f>
        <v>0</v>
      </c>
      <c r="J16" s="32" t="s">
        <v>62</v>
      </c>
      <c r="K16" s="105">
        <f>$L13</f>
        <v>0</v>
      </c>
      <c r="L16" s="37"/>
      <c r="M16" s="105"/>
      <c r="N16" s="64"/>
      <c r="O16" s="105"/>
      <c r="P16" s="105" t="s">
        <v>62</v>
      </c>
      <c r="Q16" s="102"/>
      <c r="R16" s="188"/>
      <c r="S16" s="189"/>
      <c r="T16" s="190"/>
      <c r="U16" s="111"/>
      <c r="V16" s="112"/>
      <c r="W16" s="91" t="s">
        <v>45</v>
      </c>
      <c r="X16" s="92">
        <f t="shared" si="0"/>
        <v>0</v>
      </c>
      <c r="Y16" s="93">
        <f t="shared" si="1"/>
        <v>0</v>
      </c>
      <c r="Z16" s="109"/>
      <c r="AA16" s="109"/>
      <c r="AB16" s="109"/>
      <c r="AC16" s="149">
        <f>$AH7</f>
        <v>0</v>
      </c>
      <c r="AD16" s="150">
        <f>$AG7</f>
        <v>0</v>
      </c>
      <c r="AE16" s="149">
        <f t="shared" si="5"/>
        <v>0</v>
      </c>
      <c r="AF16" s="150">
        <f t="shared" si="6"/>
        <v>0</v>
      </c>
      <c r="AG16" s="149">
        <f t="shared" si="7"/>
        <v>0</v>
      </c>
      <c r="AH16" s="150">
        <f t="shared" si="8"/>
        <v>0</v>
      </c>
      <c r="AI16" s="33"/>
      <c r="AJ16" s="34"/>
      <c r="AK16" s="187"/>
      <c r="AL16" s="10"/>
      <c r="AM16" s="9"/>
    </row>
    <row r="17" spans="1:39" ht="13.5" hidden="1" customHeight="1" x14ac:dyDescent="0.2">
      <c r="A17" s="140">
        <v>16</v>
      </c>
      <c r="B17" s="81"/>
      <c r="C17" s="18">
        <f>$Q5</f>
        <v>0</v>
      </c>
      <c r="D17" s="18" t="s">
        <v>62</v>
      </c>
      <c r="E17" s="18">
        <f>$O5</f>
        <v>0</v>
      </c>
      <c r="F17" s="66">
        <f>$Q8</f>
        <v>0</v>
      </c>
      <c r="G17" s="18" t="s">
        <v>62</v>
      </c>
      <c r="H17" s="65">
        <f>$O8</f>
        <v>0</v>
      </c>
      <c r="I17" s="18">
        <f>$Q11</f>
        <v>0</v>
      </c>
      <c r="J17" s="18" t="s">
        <v>62</v>
      </c>
      <c r="K17" s="18">
        <f>$O11</f>
        <v>0</v>
      </c>
      <c r="L17" s="66">
        <f>$Q14</f>
        <v>0</v>
      </c>
      <c r="M17" s="18" t="s">
        <v>62</v>
      </c>
      <c r="N17" s="65">
        <f>$O14</f>
        <v>0</v>
      </c>
      <c r="O17" s="103"/>
      <c r="P17" s="104"/>
      <c r="Q17" s="101"/>
      <c r="R17" s="182" t="str">
        <f>IF(OR($W20 ="",$Y20="入力未完"),"",RANK($AK17,$AK5:$AK17,0))</f>
        <v/>
      </c>
      <c r="S17" s="183"/>
      <c r="T17" s="184"/>
      <c r="U17" s="106"/>
      <c r="V17" s="107"/>
      <c r="W17" s="83" t="s">
        <v>46</v>
      </c>
      <c r="X17" s="84">
        <f t="shared" si="0"/>
        <v>0</v>
      </c>
      <c r="Y17" s="85">
        <f t="shared" si="1"/>
        <v>0</v>
      </c>
      <c r="Z17" s="109"/>
      <c r="AA17" s="109"/>
      <c r="AB17" s="109"/>
      <c r="AC17" s="151">
        <f>$AJ5</f>
        <v>0</v>
      </c>
      <c r="AD17" s="152">
        <f>$AI5</f>
        <v>0</v>
      </c>
      <c r="AE17" s="151">
        <f>$AJ8</f>
        <v>0</v>
      </c>
      <c r="AF17" s="152">
        <f>$AI8</f>
        <v>0</v>
      </c>
      <c r="AG17" s="151">
        <f>$AJ11</f>
        <v>0</v>
      </c>
      <c r="AH17" s="152">
        <f>$AI11</f>
        <v>0</v>
      </c>
      <c r="AI17" s="151">
        <f>$AJ14</f>
        <v>0</v>
      </c>
      <c r="AJ17" s="152">
        <f>$AI14</f>
        <v>0</v>
      </c>
      <c r="AK17" s="185">
        <f>IF(AND(X19=0,Y19=0),-8000,( ($U18-$V18)*1000+ ($X17-$Y17)*300 + $X17*300 +($X18-$Y18)*100+$X18*100+($X19-$Y19)*2+$X19))</f>
        <v>-8000</v>
      </c>
      <c r="AM17" s="9"/>
    </row>
    <row r="18" spans="1:39" ht="13.5" hidden="1" customHeight="1" x14ac:dyDescent="0.2">
      <c r="B18" s="81"/>
      <c r="C18" s="18">
        <f>$Q6</f>
        <v>0</v>
      </c>
      <c r="D18" s="19" t="s">
        <v>62</v>
      </c>
      <c r="E18" s="18">
        <f>$O6</f>
        <v>0</v>
      </c>
      <c r="F18" s="66">
        <f>$Q9</f>
        <v>0</v>
      </c>
      <c r="G18" s="19" t="s">
        <v>62</v>
      </c>
      <c r="H18" s="65">
        <f>$O9</f>
        <v>0</v>
      </c>
      <c r="I18" s="18">
        <f>$Q12</f>
        <v>0</v>
      </c>
      <c r="J18" s="19" t="s">
        <v>62</v>
      </c>
      <c r="K18" s="18">
        <f>$O12</f>
        <v>0</v>
      </c>
      <c r="L18" s="66">
        <f>$Q15</f>
        <v>0</v>
      </c>
      <c r="M18" s="19" t="s">
        <v>62</v>
      </c>
      <c r="N18" s="65">
        <f>$O15</f>
        <v>0</v>
      </c>
      <c r="O18" s="66"/>
      <c r="P18" s="63"/>
      <c r="Q18" s="65"/>
      <c r="R18" s="182"/>
      <c r="S18" s="183"/>
      <c r="T18" s="184"/>
      <c r="U18" s="86">
        <f>IF($AC17&gt;$AD17,1,0)+IF($AE17&gt;$AF17,1,0)+IF($AG17&gt;$AH17,1,0)+IF($AI17&gt;$AJ17,1,0)</f>
        <v>0</v>
      </c>
      <c r="V18" s="87">
        <f>IF($AC17&lt;$AD17,1,0)+IF($AE17&lt;$AF17,1,0)+IF($AG17&lt;$AH17,1,0)+IF($AI17&lt;$AJ17,1,0)</f>
        <v>0</v>
      </c>
      <c r="W18" s="88" t="s">
        <v>47</v>
      </c>
      <c r="X18" s="89">
        <f t="shared" si="0"/>
        <v>0</v>
      </c>
      <c r="Y18" s="90">
        <f t="shared" si="1"/>
        <v>0</v>
      </c>
      <c r="Z18" s="109"/>
      <c r="AA18" s="109"/>
      <c r="AB18" s="109"/>
      <c r="AC18" s="147">
        <f>$AJ6</f>
        <v>0</v>
      </c>
      <c r="AD18" s="148">
        <f t="shared" ref="AD18:AD19" si="9">$AI6</f>
        <v>0</v>
      </c>
      <c r="AE18" s="147">
        <f t="shared" ref="AE18:AE19" si="10">$AJ9</f>
        <v>0</v>
      </c>
      <c r="AF18" s="148">
        <f t="shared" ref="AF18:AF19" si="11">$AI9</f>
        <v>0</v>
      </c>
      <c r="AG18" s="147">
        <f t="shared" ref="AG18:AG19" si="12">$AJ12</f>
        <v>0</v>
      </c>
      <c r="AH18" s="148">
        <f t="shared" ref="AH18:AH19" si="13">$AI12</f>
        <v>0</v>
      </c>
      <c r="AI18" s="147">
        <f t="shared" ref="AI18:AI19" si="14">$AJ15</f>
        <v>0</v>
      </c>
      <c r="AJ18" s="148">
        <f t="shared" ref="AJ18:AJ19" si="15">$AI15</f>
        <v>0</v>
      </c>
      <c r="AK18" s="186"/>
      <c r="AM18" s="9"/>
    </row>
    <row r="19" spans="1:39" ht="13.5" hidden="1" customHeight="1" thickBot="1" x14ac:dyDescent="0.25">
      <c r="B19" s="35"/>
      <c r="C19" s="105">
        <f>$Q7</f>
        <v>0</v>
      </c>
      <c r="D19" s="32" t="s">
        <v>62</v>
      </c>
      <c r="E19" s="105">
        <f>$O7</f>
        <v>0</v>
      </c>
      <c r="F19" s="37">
        <f>$Q10</f>
        <v>0</v>
      </c>
      <c r="G19" s="32" t="s">
        <v>62</v>
      </c>
      <c r="H19" s="102">
        <f>$O10</f>
        <v>0</v>
      </c>
      <c r="I19" s="105">
        <f>$Q13</f>
        <v>0</v>
      </c>
      <c r="J19" s="32" t="s">
        <v>62</v>
      </c>
      <c r="K19" s="105">
        <f>$O13</f>
        <v>0</v>
      </c>
      <c r="L19" s="37">
        <f>$Q16</f>
        <v>0</v>
      </c>
      <c r="M19" s="32" t="s">
        <v>62</v>
      </c>
      <c r="N19" s="102">
        <f>$O16</f>
        <v>0</v>
      </c>
      <c r="O19" s="37"/>
      <c r="P19" s="105"/>
      <c r="Q19" s="64"/>
      <c r="R19" s="188"/>
      <c r="S19" s="189"/>
      <c r="T19" s="190"/>
      <c r="U19" s="111"/>
      <c r="V19" s="112"/>
      <c r="W19" s="91" t="s">
        <v>45</v>
      </c>
      <c r="X19" s="92">
        <f t="shared" si="0"/>
        <v>0</v>
      </c>
      <c r="Y19" s="93">
        <f t="shared" si="1"/>
        <v>0</v>
      </c>
      <c r="Z19" s="109"/>
      <c r="AA19" s="109"/>
      <c r="AB19" s="109"/>
      <c r="AC19" s="153">
        <f>$AJ7</f>
        <v>0</v>
      </c>
      <c r="AD19" s="154">
        <f t="shared" si="9"/>
        <v>0</v>
      </c>
      <c r="AE19" s="153">
        <f t="shared" si="10"/>
        <v>0</v>
      </c>
      <c r="AF19" s="154">
        <f t="shared" si="11"/>
        <v>0</v>
      </c>
      <c r="AG19" s="153">
        <f t="shared" si="12"/>
        <v>0</v>
      </c>
      <c r="AH19" s="154">
        <f t="shared" si="13"/>
        <v>0</v>
      </c>
      <c r="AI19" s="153">
        <f t="shared" si="14"/>
        <v>0</v>
      </c>
      <c r="AJ19" s="154">
        <f t="shared" si="15"/>
        <v>0</v>
      </c>
      <c r="AK19" s="187"/>
      <c r="AL19" s="10"/>
      <c r="AM19" s="9"/>
    </row>
    <row r="20" spans="1:39" ht="13.5" hidden="1" customHeight="1" x14ac:dyDescent="0.2">
      <c r="B20" s="155"/>
      <c r="D20" s="19"/>
      <c r="G20" s="19"/>
      <c r="J20" s="19"/>
      <c r="M20" s="19"/>
      <c r="T20" s="109"/>
      <c r="U20" s="156">
        <f>$U6+$U9+$U12+$U15+U18</f>
        <v>0</v>
      </c>
      <c r="V20" s="109"/>
      <c r="W20" s="157"/>
      <c r="X20" s="18"/>
      <c r="Y20" s="109" t="str">
        <f>IF($U20=$W20,"入力完了","入力未完")</f>
        <v>入力完了</v>
      </c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9"/>
      <c r="AM20" s="9"/>
    </row>
    <row r="21" spans="1:39" ht="28.5" customHeight="1" x14ac:dyDescent="0.2">
      <c r="B21" s="205" t="s">
        <v>340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</row>
    <row r="22" spans="1:39" ht="13.8" thickBot="1" x14ac:dyDescent="0.25">
      <c r="B22" s="155"/>
    </row>
    <row r="23" spans="1:39" ht="14.25" customHeight="1" thickBot="1" x14ac:dyDescent="0.25">
      <c r="B23" s="142" t="s">
        <v>84</v>
      </c>
      <c r="C23" s="176" t="str">
        <f>$B25</f>
        <v>OCHIZ B</v>
      </c>
      <c r="D23" s="176"/>
      <c r="E23" s="176"/>
      <c r="F23" s="177" t="str">
        <f>$B28</f>
        <v>momi_curry</v>
      </c>
      <c r="G23" s="176"/>
      <c r="H23" s="178"/>
      <c r="I23" s="176" t="str">
        <f>$B31</f>
        <v>MGB</v>
      </c>
      <c r="J23" s="176"/>
      <c r="K23" s="178"/>
      <c r="L23" s="177" t="str">
        <f>$B34</f>
        <v>SkaSka1</v>
      </c>
      <c r="M23" s="176"/>
      <c r="N23" s="178"/>
      <c r="O23" s="176" t="str">
        <f>$B37</f>
        <v>チーム名5</v>
      </c>
      <c r="P23" s="176"/>
      <c r="Q23" s="178"/>
      <c r="R23" s="193" t="s">
        <v>2</v>
      </c>
      <c r="S23" s="203"/>
      <c r="T23" s="194"/>
      <c r="U23" s="193" t="s">
        <v>3</v>
      </c>
      <c r="V23" s="194"/>
      <c r="W23" s="197"/>
      <c r="X23" s="199" t="s">
        <v>4</v>
      </c>
      <c r="Y23" s="201" t="s">
        <v>5</v>
      </c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0"/>
      <c r="AM23" s="10"/>
    </row>
    <row r="24" spans="1:39" ht="14.25" customHeight="1" thickBot="1" x14ac:dyDescent="0.25">
      <c r="B24" s="36" t="s">
        <v>64</v>
      </c>
      <c r="C24" s="173"/>
      <c r="D24" s="173"/>
      <c r="E24" s="173"/>
      <c r="F24" s="174"/>
      <c r="G24" s="173"/>
      <c r="H24" s="175"/>
      <c r="I24" s="173"/>
      <c r="J24" s="173"/>
      <c r="K24" s="175"/>
      <c r="L24" s="174"/>
      <c r="M24" s="173"/>
      <c r="N24" s="175"/>
      <c r="O24" s="173"/>
      <c r="P24" s="173"/>
      <c r="Q24" s="175"/>
      <c r="R24" s="195"/>
      <c r="S24" s="204"/>
      <c r="T24" s="196"/>
      <c r="U24" s="195"/>
      <c r="V24" s="196"/>
      <c r="W24" s="198"/>
      <c r="X24" s="200"/>
      <c r="Y24" s="202"/>
      <c r="Z24" s="18"/>
      <c r="AA24" s="18"/>
      <c r="AB24" s="18"/>
      <c r="AC24" s="191">
        <v>1</v>
      </c>
      <c r="AD24" s="192"/>
      <c r="AE24" s="191">
        <v>2</v>
      </c>
      <c r="AF24" s="192"/>
      <c r="AG24" s="191">
        <v>3</v>
      </c>
      <c r="AH24" s="192"/>
      <c r="AI24" s="191">
        <v>4</v>
      </c>
      <c r="AJ24" s="192"/>
      <c r="AK24" s="143" t="s">
        <v>63</v>
      </c>
      <c r="AL24" s="10"/>
    </row>
    <row r="25" spans="1:39" ht="14.25" customHeight="1" x14ac:dyDescent="0.2">
      <c r="B25" s="81" t="s">
        <v>322</v>
      </c>
      <c r="C25" s="103"/>
      <c r="F25" s="66">
        <v>2</v>
      </c>
      <c r="G25" s="19" t="s">
        <v>326</v>
      </c>
      <c r="H25" s="65">
        <v>0</v>
      </c>
      <c r="I25" s="18">
        <v>2</v>
      </c>
      <c r="J25" s="19" t="s">
        <v>326</v>
      </c>
      <c r="K25" s="65">
        <v>0</v>
      </c>
      <c r="L25" s="66">
        <v>2</v>
      </c>
      <c r="M25" s="19" t="s">
        <v>326</v>
      </c>
      <c r="N25" s="65">
        <v>0</v>
      </c>
      <c r="P25" s="19" t="s">
        <v>62</v>
      </c>
      <c r="Q25" s="65"/>
      <c r="R25" s="179">
        <v>1</v>
      </c>
      <c r="S25" s="180"/>
      <c r="T25" s="181"/>
      <c r="U25" s="106"/>
      <c r="V25" s="107"/>
      <c r="W25" s="83" t="s">
        <v>327</v>
      </c>
      <c r="X25" s="84">
        <v>7</v>
      </c>
      <c r="Y25" s="85">
        <v>2</v>
      </c>
      <c r="Z25" s="109"/>
      <c r="AA25" s="109"/>
      <c r="AB25" s="109"/>
      <c r="AC25" s="20">
        <v>2</v>
      </c>
      <c r="AD25" s="21">
        <v>1</v>
      </c>
      <c r="AE25" s="20">
        <v>1</v>
      </c>
      <c r="AF25" s="21">
        <v>2</v>
      </c>
      <c r="AG25" s="20">
        <v>0</v>
      </c>
      <c r="AH25" s="21">
        <v>3</v>
      </c>
      <c r="AI25" s="20"/>
      <c r="AJ25" s="21"/>
      <c r="AK25" s="185">
        <f>IF(AND(X27=0,Y27=0),-8000,( ($U26-$V26)*1000+ ($X25-$Y25)*300 + $X25*300 +($X26-$Y26)*100+$X26*100+($X27-$Y27)*2+$X27))</f>
        <v>9252</v>
      </c>
      <c r="AL25" s="9"/>
    </row>
    <row r="26" spans="1:39" ht="14.25" customHeight="1" x14ac:dyDescent="0.2">
      <c r="B26" s="22"/>
      <c r="D26" s="63"/>
      <c r="F26" s="66">
        <v>2</v>
      </c>
      <c r="G26" s="18" t="s">
        <v>326</v>
      </c>
      <c r="H26" s="65">
        <v>0</v>
      </c>
      <c r="I26" s="18">
        <v>2</v>
      </c>
      <c r="J26" s="18" t="s">
        <v>326</v>
      </c>
      <c r="K26" s="65">
        <v>1</v>
      </c>
      <c r="L26" s="66">
        <v>2</v>
      </c>
      <c r="M26" s="18" t="s">
        <v>326</v>
      </c>
      <c r="N26" s="65">
        <v>1</v>
      </c>
      <c r="P26" s="18" t="s">
        <v>62</v>
      </c>
      <c r="Q26" s="65"/>
      <c r="R26" s="182"/>
      <c r="S26" s="183"/>
      <c r="T26" s="184"/>
      <c r="U26" s="86">
        <v>3</v>
      </c>
      <c r="V26" s="87">
        <v>0</v>
      </c>
      <c r="W26" s="88" t="s">
        <v>328</v>
      </c>
      <c r="X26" s="89">
        <v>14</v>
      </c>
      <c r="Y26" s="90">
        <v>6</v>
      </c>
      <c r="Z26" s="109"/>
      <c r="AA26" s="109"/>
      <c r="AB26" s="109"/>
      <c r="AC26" s="23">
        <v>4</v>
      </c>
      <c r="AD26" s="24">
        <v>2</v>
      </c>
      <c r="AE26" s="23">
        <v>3</v>
      </c>
      <c r="AF26" s="24">
        <v>5</v>
      </c>
      <c r="AG26" s="23">
        <v>0</v>
      </c>
      <c r="AH26" s="24">
        <v>6</v>
      </c>
      <c r="AI26" s="23"/>
      <c r="AJ26" s="24"/>
      <c r="AK26" s="186"/>
      <c r="AL26" s="55"/>
    </row>
    <row r="27" spans="1:39" ht="14.25" customHeight="1" thickBot="1" x14ac:dyDescent="0.25">
      <c r="B27" s="25"/>
      <c r="E27" s="64"/>
      <c r="F27" s="66">
        <v>0</v>
      </c>
      <c r="G27" s="18" t="s">
        <v>326</v>
      </c>
      <c r="H27" s="65">
        <v>2</v>
      </c>
      <c r="I27" s="18">
        <v>2</v>
      </c>
      <c r="J27" s="18" t="s">
        <v>326</v>
      </c>
      <c r="K27" s="65">
        <v>0</v>
      </c>
      <c r="L27" s="66">
        <v>0</v>
      </c>
      <c r="M27" s="18" t="s">
        <v>326</v>
      </c>
      <c r="N27" s="65">
        <v>2</v>
      </c>
      <c r="P27" s="18" t="s">
        <v>62</v>
      </c>
      <c r="Q27" s="65"/>
      <c r="R27" s="182"/>
      <c r="S27" s="183"/>
      <c r="T27" s="184"/>
      <c r="U27" s="111"/>
      <c r="V27" s="112"/>
      <c r="W27" s="91" t="s">
        <v>329</v>
      </c>
      <c r="X27" s="92">
        <v>364</v>
      </c>
      <c r="Y27" s="93">
        <v>320</v>
      </c>
      <c r="Z27" s="109"/>
      <c r="AA27" s="109"/>
      <c r="AB27" s="109"/>
      <c r="AC27" s="26">
        <v>84</v>
      </c>
      <c r="AD27" s="27">
        <v>94</v>
      </c>
      <c r="AE27" s="26">
        <v>106</v>
      </c>
      <c r="AF27" s="27">
        <v>139</v>
      </c>
      <c r="AG27" s="26">
        <v>20</v>
      </c>
      <c r="AH27" s="27">
        <v>126</v>
      </c>
      <c r="AI27" s="26"/>
      <c r="AJ27" s="27"/>
      <c r="AK27" s="187"/>
      <c r="AL27" s="10"/>
    </row>
    <row r="28" spans="1:39" ht="14.25" customHeight="1" x14ac:dyDescent="0.2">
      <c r="B28" s="82" t="s">
        <v>323</v>
      </c>
      <c r="C28" s="104">
        <v>0</v>
      </c>
      <c r="D28" s="104" t="s">
        <v>326</v>
      </c>
      <c r="E28" s="104">
        <v>2</v>
      </c>
      <c r="F28" s="103"/>
      <c r="G28" s="104"/>
      <c r="H28" s="101"/>
      <c r="I28" s="104">
        <v>2</v>
      </c>
      <c r="J28" s="28" t="s">
        <v>326</v>
      </c>
      <c r="K28" s="101">
        <v>1</v>
      </c>
      <c r="L28" s="100">
        <v>0</v>
      </c>
      <c r="M28" s="28" t="s">
        <v>326</v>
      </c>
      <c r="N28" s="101">
        <v>2</v>
      </c>
      <c r="O28" s="104"/>
      <c r="P28" s="28" t="s">
        <v>62</v>
      </c>
      <c r="Q28" s="101"/>
      <c r="R28" s="179">
        <v>3</v>
      </c>
      <c r="S28" s="180"/>
      <c r="T28" s="181"/>
      <c r="U28" s="108"/>
      <c r="V28" s="110"/>
      <c r="W28" s="94" t="s">
        <v>327</v>
      </c>
      <c r="X28" s="95">
        <v>3</v>
      </c>
      <c r="Y28" s="96">
        <v>6</v>
      </c>
      <c r="Z28" s="109"/>
      <c r="AA28" s="109"/>
      <c r="AB28" s="109"/>
      <c r="AC28" s="145">
        <f>$AD25</f>
        <v>1</v>
      </c>
      <c r="AD28" s="146">
        <f>$AC25</f>
        <v>2</v>
      </c>
      <c r="AE28" s="29">
        <v>1</v>
      </c>
      <c r="AF28" s="30">
        <v>2</v>
      </c>
      <c r="AG28" s="29">
        <v>1</v>
      </c>
      <c r="AH28" s="30">
        <v>2</v>
      </c>
      <c r="AI28" s="29"/>
      <c r="AJ28" s="30"/>
      <c r="AK28" s="185">
        <f>IF(AND(X30=0,Y30=0),-8000,( ($U29-$V29)*1000+ ($X28-$Y28)*300 + $X28*300 +($X29-$Y29)*100+$X29*100+($X30-$Y30)*2+$X30))</f>
        <v>-807</v>
      </c>
    </row>
    <row r="29" spans="1:39" ht="14.25" customHeight="1" x14ac:dyDescent="0.2">
      <c r="A29" s="55"/>
      <c r="B29" s="81"/>
      <c r="C29" s="18">
        <v>0</v>
      </c>
      <c r="D29" s="19" t="s">
        <v>326</v>
      </c>
      <c r="E29" s="18">
        <v>2</v>
      </c>
      <c r="F29" s="66"/>
      <c r="G29" s="63"/>
      <c r="H29" s="65"/>
      <c r="I29" s="18">
        <v>2</v>
      </c>
      <c r="J29" s="18" t="s">
        <v>326</v>
      </c>
      <c r="K29" s="65">
        <v>1</v>
      </c>
      <c r="L29" s="66">
        <v>1</v>
      </c>
      <c r="M29" s="18" t="s">
        <v>326</v>
      </c>
      <c r="N29" s="65">
        <v>2</v>
      </c>
      <c r="P29" s="18" t="s">
        <v>62</v>
      </c>
      <c r="Q29" s="65"/>
      <c r="R29" s="182"/>
      <c r="S29" s="183"/>
      <c r="T29" s="184"/>
      <c r="U29" s="86">
        <v>1</v>
      </c>
      <c r="V29" s="87">
        <v>2</v>
      </c>
      <c r="W29" s="88" t="s">
        <v>328</v>
      </c>
      <c r="X29" s="89">
        <v>7</v>
      </c>
      <c r="Y29" s="90">
        <v>14</v>
      </c>
      <c r="Z29" s="109"/>
      <c r="AA29" s="109"/>
      <c r="AB29" s="109"/>
      <c r="AC29" s="147">
        <f>$AD26</f>
        <v>2</v>
      </c>
      <c r="AD29" s="148">
        <f>$AC26</f>
        <v>4</v>
      </c>
      <c r="AE29" s="23">
        <v>2</v>
      </c>
      <c r="AF29" s="24">
        <v>4</v>
      </c>
      <c r="AG29" s="23">
        <v>3</v>
      </c>
      <c r="AH29" s="24">
        <v>5</v>
      </c>
      <c r="AI29" s="23"/>
      <c r="AJ29" s="24"/>
      <c r="AK29" s="186"/>
    </row>
    <row r="30" spans="1:39" ht="14.25" customHeight="1" thickBot="1" x14ac:dyDescent="0.25">
      <c r="B30" s="31"/>
      <c r="C30" s="105">
        <v>2</v>
      </c>
      <c r="D30" s="32" t="s">
        <v>326</v>
      </c>
      <c r="E30" s="105">
        <v>0</v>
      </c>
      <c r="F30" s="37"/>
      <c r="G30" s="105"/>
      <c r="H30" s="64"/>
      <c r="I30" s="105">
        <v>0</v>
      </c>
      <c r="J30" s="105" t="s">
        <v>326</v>
      </c>
      <c r="K30" s="102">
        <v>2</v>
      </c>
      <c r="L30" s="37">
        <v>0</v>
      </c>
      <c r="M30" s="105" t="s">
        <v>326</v>
      </c>
      <c r="N30" s="102">
        <v>2</v>
      </c>
      <c r="O30" s="105"/>
      <c r="P30" s="105" t="s">
        <v>62</v>
      </c>
      <c r="Q30" s="102"/>
      <c r="R30" s="182"/>
      <c r="S30" s="183"/>
      <c r="T30" s="184"/>
      <c r="U30" s="108"/>
      <c r="V30" s="110"/>
      <c r="W30" s="97" t="s">
        <v>329</v>
      </c>
      <c r="X30" s="98">
        <v>313</v>
      </c>
      <c r="Y30" s="99">
        <v>373</v>
      </c>
      <c r="Z30" s="109"/>
      <c r="AA30" s="109"/>
      <c r="AB30" s="109"/>
      <c r="AC30" s="149">
        <f>$AD27</f>
        <v>94</v>
      </c>
      <c r="AD30" s="150">
        <f>$AC27</f>
        <v>84</v>
      </c>
      <c r="AE30" s="33">
        <v>93</v>
      </c>
      <c r="AF30" s="34">
        <v>118</v>
      </c>
      <c r="AG30" s="33">
        <v>130</v>
      </c>
      <c r="AH30" s="34">
        <v>143</v>
      </c>
      <c r="AI30" s="33"/>
      <c r="AJ30" s="34"/>
      <c r="AK30" s="187"/>
      <c r="AL30" s="10"/>
    </row>
    <row r="31" spans="1:39" ht="14.25" customHeight="1" x14ac:dyDescent="0.2">
      <c r="B31" s="81" t="s">
        <v>324</v>
      </c>
      <c r="C31" s="18">
        <v>0</v>
      </c>
      <c r="D31" s="18" t="s">
        <v>326</v>
      </c>
      <c r="E31" s="18">
        <v>2</v>
      </c>
      <c r="F31" s="66">
        <v>1</v>
      </c>
      <c r="G31" s="18" t="s">
        <v>326</v>
      </c>
      <c r="H31" s="65">
        <v>2</v>
      </c>
      <c r="I31" s="103"/>
      <c r="J31" s="104"/>
      <c r="K31" s="101"/>
      <c r="L31" s="66">
        <v>0</v>
      </c>
      <c r="M31" s="19" t="s">
        <v>326</v>
      </c>
      <c r="N31" s="65">
        <v>2</v>
      </c>
      <c r="P31" s="19" t="s">
        <v>62</v>
      </c>
      <c r="Q31" s="65"/>
      <c r="R31" s="179">
        <v>4</v>
      </c>
      <c r="S31" s="180"/>
      <c r="T31" s="181"/>
      <c r="U31" s="106"/>
      <c r="V31" s="107"/>
      <c r="W31" s="83" t="s">
        <v>327</v>
      </c>
      <c r="X31" s="84">
        <v>1</v>
      </c>
      <c r="Y31" s="85">
        <v>8</v>
      </c>
      <c r="Z31" s="109"/>
      <c r="AA31" s="109"/>
      <c r="AB31" s="109"/>
      <c r="AC31" s="151">
        <f>$AF25</f>
        <v>2</v>
      </c>
      <c r="AD31" s="152">
        <f>$AE25</f>
        <v>1</v>
      </c>
      <c r="AE31" s="151">
        <f>$AF28</f>
        <v>2</v>
      </c>
      <c r="AF31" s="152">
        <f>$AE28</f>
        <v>1</v>
      </c>
      <c r="AG31" s="20">
        <v>2</v>
      </c>
      <c r="AH31" s="21">
        <v>1</v>
      </c>
      <c r="AI31" s="20"/>
      <c r="AJ31" s="21"/>
      <c r="AK31" s="185">
        <f>IF(AND(X33=0,Y33=0),-8000,( ($U32-$V32)*1000+ ($X31-$Y31)*300 + $X31*300 +($X32-$Y32)*100+$X32*100+($X33-$Y33)*2+$X33))</f>
        <v>-5066</v>
      </c>
    </row>
    <row r="32" spans="1:39" ht="14.25" customHeight="1" x14ac:dyDescent="0.2">
      <c r="B32" s="81"/>
      <c r="C32" s="18">
        <v>1</v>
      </c>
      <c r="D32" s="19" t="s">
        <v>326</v>
      </c>
      <c r="E32" s="18">
        <v>2</v>
      </c>
      <c r="F32" s="66">
        <v>1</v>
      </c>
      <c r="G32" s="19" t="s">
        <v>326</v>
      </c>
      <c r="H32" s="65">
        <v>2</v>
      </c>
      <c r="I32" s="66"/>
      <c r="J32" s="63"/>
      <c r="K32" s="65"/>
      <c r="L32" s="66">
        <v>0</v>
      </c>
      <c r="M32" s="18" t="s">
        <v>326</v>
      </c>
      <c r="N32" s="65">
        <v>2</v>
      </c>
      <c r="P32" s="18" t="s">
        <v>62</v>
      </c>
      <c r="Q32" s="65"/>
      <c r="R32" s="182"/>
      <c r="S32" s="183"/>
      <c r="T32" s="184"/>
      <c r="U32" s="86">
        <v>0</v>
      </c>
      <c r="V32" s="87">
        <v>3</v>
      </c>
      <c r="W32" s="88" t="s">
        <v>328</v>
      </c>
      <c r="X32" s="89">
        <v>6</v>
      </c>
      <c r="Y32" s="90">
        <v>16</v>
      </c>
      <c r="Z32" s="109"/>
      <c r="AA32" s="109"/>
      <c r="AB32" s="109"/>
      <c r="AC32" s="147">
        <f>$AF26</f>
        <v>5</v>
      </c>
      <c r="AD32" s="148">
        <f>$AE26</f>
        <v>3</v>
      </c>
      <c r="AE32" s="147">
        <f t="shared" ref="AE32:AE33" si="16">$AF29</f>
        <v>4</v>
      </c>
      <c r="AF32" s="148">
        <f t="shared" ref="AF32:AF33" si="17">$AE29</f>
        <v>2</v>
      </c>
      <c r="AG32" s="23">
        <v>4</v>
      </c>
      <c r="AH32" s="24">
        <v>2</v>
      </c>
      <c r="AI32" s="23"/>
      <c r="AJ32" s="24"/>
      <c r="AK32" s="186"/>
    </row>
    <row r="33" spans="2:39" ht="14.25" customHeight="1" thickBot="1" x14ac:dyDescent="0.25">
      <c r="B33" s="35"/>
      <c r="C33" s="105">
        <v>0</v>
      </c>
      <c r="D33" s="32" t="s">
        <v>326</v>
      </c>
      <c r="E33" s="105">
        <v>2</v>
      </c>
      <c r="F33" s="37">
        <v>2</v>
      </c>
      <c r="G33" s="32" t="s">
        <v>326</v>
      </c>
      <c r="H33" s="102">
        <v>0</v>
      </c>
      <c r="I33" s="37"/>
      <c r="J33" s="105"/>
      <c r="K33" s="64"/>
      <c r="L33" s="66">
        <v>1</v>
      </c>
      <c r="M33" s="18" t="s">
        <v>326</v>
      </c>
      <c r="N33" s="65">
        <v>2</v>
      </c>
      <c r="P33" s="18" t="s">
        <v>62</v>
      </c>
      <c r="Q33" s="65"/>
      <c r="R33" s="188"/>
      <c r="S33" s="189"/>
      <c r="T33" s="190"/>
      <c r="U33" s="111"/>
      <c r="V33" s="112"/>
      <c r="W33" s="91" t="s">
        <v>329</v>
      </c>
      <c r="X33" s="92">
        <v>314</v>
      </c>
      <c r="Y33" s="93">
        <v>404</v>
      </c>
      <c r="Z33" s="109"/>
      <c r="AA33" s="109"/>
      <c r="AB33" s="109"/>
      <c r="AC33" s="153">
        <f>$AF27</f>
        <v>139</v>
      </c>
      <c r="AD33" s="154">
        <f>$AE27</f>
        <v>106</v>
      </c>
      <c r="AE33" s="153">
        <f t="shared" si="16"/>
        <v>118</v>
      </c>
      <c r="AF33" s="154">
        <f t="shared" si="17"/>
        <v>93</v>
      </c>
      <c r="AG33" s="26">
        <v>106</v>
      </c>
      <c r="AH33" s="27">
        <v>114</v>
      </c>
      <c r="AI33" s="26"/>
      <c r="AJ33" s="27"/>
      <c r="AK33" s="187"/>
      <c r="AL33" s="10"/>
    </row>
    <row r="34" spans="2:39" ht="14.25" customHeight="1" x14ac:dyDescent="0.2">
      <c r="B34" s="82" t="s">
        <v>325</v>
      </c>
      <c r="C34" s="104">
        <v>0</v>
      </c>
      <c r="D34" s="104" t="s">
        <v>326</v>
      </c>
      <c r="E34" s="104">
        <v>2</v>
      </c>
      <c r="F34" s="100">
        <v>2</v>
      </c>
      <c r="G34" s="104" t="s">
        <v>326</v>
      </c>
      <c r="H34" s="101">
        <v>0</v>
      </c>
      <c r="I34" s="104">
        <v>2</v>
      </c>
      <c r="J34" s="104" t="s">
        <v>326</v>
      </c>
      <c r="K34" s="104">
        <v>0</v>
      </c>
      <c r="L34" s="103"/>
      <c r="M34" s="104"/>
      <c r="N34" s="101"/>
      <c r="O34" s="104"/>
      <c r="P34" s="28" t="s">
        <v>62</v>
      </c>
      <c r="Q34" s="101"/>
      <c r="R34" s="182">
        <v>2</v>
      </c>
      <c r="S34" s="183"/>
      <c r="T34" s="184"/>
      <c r="U34" s="106"/>
      <c r="V34" s="107"/>
      <c r="W34" s="94" t="s">
        <v>327</v>
      </c>
      <c r="X34" s="95">
        <v>7</v>
      </c>
      <c r="Y34" s="96">
        <v>2</v>
      </c>
      <c r="Z34" s="109"/>
      <c r="AA34" s="109"/>
      <c r="AB34" s="109"/>
      <c r="AC34" s="145">
        <f>$AH25</f>
        <v>3</v>
      </c>
      <c r="AD34" s="146">
        <f>$AG25</f>
        <v>0</v>
      </c>
      <c r="AE34" s="145">
        <f>$AH28</f>
        <v>2</v>
      </c>
      <c r="AF34" s="146">
        <f>$AG28</f>
        <v>1</v>
      </c>
      <c r="AG34" s="145">
        <f>$AH31</f>
        <v>1</v>
      </c>
      <c r="AH34" s="146">
        <f>$AG31</f>
        <v>2</v>
      </c>
      <c r="AI34" s="29"/>
      <c r="AJ34" s="30"/>
      <c r="AK34" s="185">
        <f>IF(AND(X36=0,Y36=0),-8000,( ($U35-$V35)*1000+ ($X34-$Y34)*300 + $X34*300 +($X35-$Y35)*100+$X35*100+($X36-$Y36)*2+$X36))</f>
        <v>7618</v>
      </c>
      <c r="AM34" s="9"/>
    </row>
    <row r="35" spans="2:39" ht="14.25" customHeight="1" x14ac:dyDescent="0.2">
      <c r="B35" s="81"/>
      <c r="C35" s="18">
        <v>1</v>
      </c>
      <c r="D35" s="19" t="s">
        <v>326</v>
      </c>
      <c r="E35" s="18">
        <v>2</v>
      </c>
      <c r="F35" s="66">
        <v>2</v>
      </c>
      <c r="G35" s="19" t="s">
        <v>326</v>
      </c>
      <c r="H35" s="65">
        <v>1</v>
      </c>
      <c r="I35" s="18">
        <v>2</v>
      </c>
      <c r="J35" s="19" t="s">
        <v>326</v>
      </c>
      <c r="K35" s="18">
        <v>0</v>
      </c>
      <c r="L35" s="66"/>
      <c r="M35" s="63"/>
      <c r="N35" s="65"/>
      <c r="P35" s="18" t="s">
        <v>62</v>
      </c>
      <c r="Q35" s="65"/>
      <c r="R35" s="182"/>
      <c r="S35" s="183"/>
      <c r="T35" s="184"/>
      <c r="U35" s="86">
        <v>2</v>
      </c>
      <c r="V35" s="87">
        <v>1</v>
      </c>
      <c r="W35" s="88" t="s">
        <v>328</v>
      </c>
      <c r="X35" s="89">
        <v>15</v>
      </c>
      <c r="Y35" s="90">
        <v>6</v>
      </c>
      <c r="Z35" s="109"/>
      <c r="AA35" s="109"/>
      <c r="AB35" s="109"/>
      <c r="AC35" s="147">
        <f>$AH26</f>
        <v>6</v>
      </c>
      <c r="AD35" s="148">
        <f>$AG26</f>
        <v>0</v>
      </c>
      <c r="AE35" s="147">
        <f t="shared" ref="AE35:AE36" si="18">$AH29</f>
        <v>5</v>
      </c>
      <c r="AF35" s="148">
        <f t="shared" ref="AF35:AF36" si="19">$AG29</f>
        <v>3</v>
      </c>
      <c r="AG35" s="147">
        <f t="shared" ref="AG35:AG36" si="20">$AH32</f>
        <v>2</v>
      </c>
      <c r="AH35" s="148">
        <f t="shared" ref="AH35:AH36" si="21">$AG32</f>
        <v>4</v>
      </c>
      <c r="AI35" s="23"/>
      <c r="AJ35" s="24"/>
      <c r="AK35" s="186"/>
      <c r="AM35" s="9"/>
    </row>
    <row r="36" spans="2:39" ht="14.25" customHeight="1" thickBot="1" x14ac:dyDescent="0.25">
      <c r="B36" s="31"/>
      <c r="C36" s="105">
        <v>2</v>
      </c>
      <c r="D36" s="32" t="s">
        <v>326</v>
      </c>
      <c r="E36" s="105">
        <v>0</v>
      </c>
      <c r="F36" s="37">
        <v>2</v>
      </c>
      <c r="G36" s="32" t="s">
        <v>326</v>
      </c>
      <c r="H36" s="102">
        <v>0</v>
      </c>
      <c r="I36" s="105">
        <v>2</v>
      </c>
      <c r="J36" s="32" t="s">
        <v>326</v>
      </c>
      <c r="K36" s="105">
        <v>1</v>
      </c>
      <c r="L36" s="37"/>
      <c r="M36" s="105"/>
      <c r="N36" s="64"/>
      <c r="O36" s="105"/>
      <c r="P36" s="105" t="s">
        <v>62</v>
      </c>
      <c r="Q36" s="102"/>
      <c r="R36" s="188"/>
      <c r="S36" s="189"/>
      <c r="T36" s="190"/>
      <c r="U36" s="111"/>
      <c r="V36" s="112"/>
      <c r="W36" s="91" t="s">
        <v>329</v>
      </c>
      <c r="X36" s="92">
        <v>406</v>
      </c>
      <c r="Y36" s="93">
        <v>300</v>
      </c>
      <c r="Z36" s="109"/>
      <c r="AA36" s="109"/>
      <c r="AB36" s="109"/>
      <c r="AC36" s="149">
        <f>$AH27</f>
        <v>126</v>
      </c>
      <c r="AD36" s="150">
        <f>$AG27</f>
        <v>20</v>
      </c>
      <c r="AE36" s="149">
        <f t="shared" si="18"/>
        <v>143</v>
      </c>
      <c r="AF36" s="150">
        <f t="shared" si="19"/>
        <v>130</v>
      </c>
      <c r="AG36" s="149">
        <f t="shared" si="20"/>
        <v>114</v>
      </c>
      <c r="AH36" s="150">
        <f t="shared" si="21"/>
        <v>106</v>
      </c>
      <c r="AI36" s="33"/>
      <c r="AJ36" s="34"/>
      <c r="AK36" s="187"/>
      <c r="AL36" s="10"/>
      <c r="AM36" s="9"/>
    </row>
    <row r="37" spans="2:39" hidden="1" x14ac:dyDescent="0.2">
      <c r="B37" s="81" t="s">
        <v>8</v>
      </c>
      <c r="C37" s="18">
        <f>$Q25</f>
        <v>0</v>
      </c>
      <c r="D37" s="18" t="s">
        <v>62</v>
      </c>
      <c r="E37" s="18">
        <f>$O25</f>
        <v>0</v>
      </c>
      <c r="F37" s="66">
        <f>$Q28</f>
        <v>0</v>
      </c>
      <c r="G37" s="18" t="s">
        <v>62</v>
      </c>
      <c r="H37" s="65">
        <f>$O28</f>
        <v>0</v>
      </c>
      <c r="I37" s="18">
        <f>$Q31</f>
        <v>0</v>
      </c>
      <c r="J37" s="18" t="s">
        <v>62</v>
      </c>
      <c r="K37" s="18">
        <f>$O31</f>
        <v>0</v>
      </c>
      <c r="L37" s="66">
        <f>$Q34</f>
        <v>0</v>
      </c>
      <c r="M37" s="18" t="s">
        <v>62</v>
      </c>
      <c r="N37" s="65">
        <f>$O34</f>
        <v>0</v>
      </c>
      <c r="O37" s="103"/>
      <c r="P37" s="104"/>
      <c r="Q37" s="101"/>
      <c r="R37" s="182">
        <f>IF(OR($W40 ="",$Y40="入力未完"),"",RANK($AK37,$AK25:$AK37,0))</f>
        <v>5</v>
      </c>
      <c r="S37" s="183"/>
      <c r="T37" s="184"/>
      <c r="U37" s="106"/>
      <c r="V37" s="107"/>
      <c r="W37" s="83" t="s">
        <v>46</v>
      </c>
      <c r="X37" s="84">
        <f t="shared" ref="X37:X39" si="22">$AC37+$AE37+$AG37+$AI37</f>
        <v>0</v>
      </c>
      <c r="Y37" s="85">
        <f t="shared" ref="Y37:Y39" si="23">$AD37+$AF37+$AH37+$AJ37</f>
        <v>0</v>
      </c>
      <c r="Z37" s="109"/>
      <c r="AA37" s="109"/>
      <c r="AB37" s="109"/>
      <c r="AC37" s="151">
        <f>$AJ25</f>
        <v>0</v>
      </c>
      <c r="AD37" s="152">
        <f>$AI25</f>
        <v>0</v>
      </c>
      <c r="AE37" s="151">
        <f>$AJ28</f>
        <v>0</v>
      </c>
      <c r="AF37" s="152">
        <f>$AI28</f>
        <v>0</v>
      </c>
      <c r="AG37" s="151">
        <f>$AJ31</f>
        <v>0</v>
      </c>
      <c r="AH37" s="152">
        <f>$AI31</f>
        <v>0</v>
      </c>
      <c r="AI37" s="151">
        <f>$AJ34</f>
        <v>0</v>
      </c>
      <c r="AJ37" s="152">
        <f>$AI34</f>
        <v>0</v>
      </c>
      <c r="AK37" s="185">
        <f>IF(AND(X39=0,Y39=0),-8000,( ($U38-$V38)*1000+ ($X37-$Y37)*300 + $X37*300 +($X38-$Y38)*100+$X38*100+($X39-$Y39)*2+$X39))</f>
        <v>-8000</v>
      </c>
      <c r="AM37" s="9"/>
    </row>
    <row r="38" spans="2:39" hidden="1" x14ac:dyDescent="0.2">
      <c r="B38" s="81"/>
      <c r="C38" s="18">
        <f>$Q26</f>
        <v>0</v>
      </c>
      <c r="D38" s="19" t="s">
        <v>62</v>
      </c>
      <c r="E38" s="18">
        <f>$O26</f>
        <v>0</v>
      </c>
      <c r="F38" s="66">
        <f>$Q29</f>
        <v>0</v>
      </c>
      <c r="G38" s="19" t="s">
        <v>62</v>
      </c>
      <c r="H38" s="65">
        <f>$O29</f>
        <v>0</v>
      </c>
      <c r="I38" s="18">
        <f>$Q32</f>
        <v>0</v>
      </c>
      <c r="J38" s="19" t="s">
        <v>62</v>
      </c>
      <c r="K38" s="18">
        <f>$O32</f>
        <v>0</v>
      </c>
      <c r="L38" s="66">
        <f>$Q35</f>
        <v>0</v>
      </c>
      <c r="M38" s="19" t="s">
        <v>62</v>
      </c>
      <c r="N38" s="65">
        <f>$O35</f>
        <v>0</v>
      </c>
      <c r="O38" s="66"/>
      <c r="P38" s="63"/>
      <c r="Q38" s="65"/>
      <c r="R38" s="182"/>
      <c r="S38" s="183"/>
      <c r="T38" s="184"/>
      <c r="U38" s="86">
        <f>IF($AC37&gt;$AD37,1,0)+IF($AE37&gt;$AF37,1,0)+IF($AG37&gt;$AH37,1,0)+IF($AI37&gt;$AJ37,1,0)</f>
        <v>0</v>
      </c>
      <c r="V38" s="87">
        <f>IF($AC37&lt;$AD37,1,0)+IF($AE37&lt;$AF37,1,0)+IF($AG37&lt;$AH37,1,0)+IF($AI37&lt;$AJ37,1,0)</f>
        <v>0</v>
      </c>
      <c r="W38" s="88" t="s">
        <v>47</v>
      </c>
      <c r="X38" s="89">
        <f t="shared" si="22"/>
        <v>0</v>
      </c>
      <c r="Y38" s="90">
        <f t="shared" si="23"/>
        <v>0</v>
      </c>
      <c r="Z38" s="109"/>
      <c r="AA38" s="109"/>
      <c r="AB38" s="109"/>
      <c r="AC38" s="147">
        <f>$AJ26</f>
        <v>0</v>
      </c>
      <c r="AD38" s="148">
        <f t="shared" ref="AD38:AD39" si="24">$AI26</f>
        <v>0</v>
      </c>
      <c r="AE38" s="147">
        <f t="shared" ref="AE38:AE39" si="25">$AJ29</f>
        <v>0</v>
      </c>
      <c r="AF38" s="148">
        <f t="shared" ref="AF38:AF39" si="26">$AI29</f>
        <v>0</v>
      </c>
      <c r="AG38" s="147">
        <f t="shared" ref="AG38:AG39" si="27">$AJ32</f>
        <v>0</v>
      </c>
      <c r="AH38" s="148">
        <f t="shared" ref="AH38:AH39" si="28">$AI32</f>
        <v>0</v>
      </c>
      <c r="AI38" s="147">
        <f t="shared" ref="AI38:AI39" si="29">$AJ35</f>
        <v>0</v>
      </c>
      <c r="AJ38" s="148">
        <f t="shared" ref="AJ38:AJ39" si="30">$AI35</f>
        <v>0</v>
      </c>
      <c r="AK38" s="186"/>
      <c r="AM38" s="9"/>
    </row>
    <row r="39" spans="2:39" ht="13.8" hidden="1" thickBot="1" x14ac:dyDescent="0.25">
      <c r="B39" s="35"/>
      <c r="C39" s="105">
        <f>$Q27</f>
        <v>0</v>
      </c>
      <c r="D39" s="32" t="s">
        <v>62</v>
      </c>
      <c r="E39" s="105">
        <f>$O27</f>
        <v>0</v>
      </c>
      <c r="F39" s="37">
        <f>$Q30</f>
        <v>0</v>
      </c>
      <c r="G39" s="32" t="s">
        <v>62</v>
      </c>
      <c r="H39" s="102">
        <f>$O30</f>
        <v>0</v>
      </c>
      <c r="I39" s="105">
        <f>$Q33</f>
        <v>0</v>
      </c>
      <c r="J39" s="32" t="s">
        <v>62</v>
      </c>
      <c r="K39" s="105">
        <f>$O33</f>
        <v>0</v>
      </c>
      <c r="L39" s="37">
        <f>$Q36</f>
        <v>0</v>
      </c>
      <c r="M39" s="32" t="s">
        <v>62</v>
      </c>
      <c r="N39" s="102">
        <f>$O36</f>
        <v>0</v>
      </c>
      <c r="O39" s="37"/>
      <c r="P39" s="105"/>
      <c r="Q39" s="64"/>
      <c r="R39" s="188"/>
      <c r="S39" s="189"/>
      <c r="T39" s="190"/>
      <c r="U39" s="111"/>
      <c r="V39" s="112"/>
      <c r="W39" s="91" t="s">
        <v>45</v>
      </c>
      <c r="X39" s="92">
        <f t="shared" si="22"/>
        <v>0</v>
      </c>
      <c r="Y39" s="93">
        <f t="shared" si="23"/>
        <v>0</v>
      </c>
      <c r="Z39" s="109"/>
      <c r="AA39" s="109"/>
      <c r="AB39" s="109"/>
      <c r="AC39" s="153">
        <f>$AJ27</f>
        <v>0</v>
      </c>
      <c r="AD39" s="154">
        <f t="shared" si="24"/>
        <v>0</v>
      </c>
      <c r="AE39" s="153">
        <f t="shared" si="25"/>
        <v>0</v>
      </c>
      <c r="AF39" s="154">
        <f t="shared" si="26"/>
        <v>0</v>
      </c>
      <c r="AG39" s="153">
        <f t="shared" si="27"/>
        <v>0</v>
      </c>
      <c r="AH39" s="154">
        <f t="shared" si="28"/>
        <v>0</v>
      </c>
      <c r="AI39" s="153">
        <f t="shared" si="29"/>
        <v>0</v>
      </c>
      <c r="AJ39" s="154">
        <f t="shared" si="30"/>
        <v>0</v>
      </c>
      <c r="AK39" s="187"/>
      <c r="AL39" s="10"/>
      <c r="AM39" s="9"/>
    </row>
    <row r="40" spans="2:39" hidden="1" x14ac:dyDescent="0.2">
      <c r="B40" s="155"/>
      <c r="D40" s="19"/>
      <c r="G40" s="19"/>
      <c r="J40" s="19"/>
      <c r="M40" s="19"/>
      <c r="T40" s="109"/>
      <c r="U40" s="156">
        <f>$U26+$U29+$U32+$U35+U38</f>
        <v>6</v>
      </c>
      <c r="V40" s="109"/>
      <c r="W40" s="157">
        <v>6</v>
      </c>
      <c r="X40" s="18"/>
      <c r="Y40" s="109" t="str">
        <f>IF($U40=$W40,"入力完了","入力未完")</f>
        <v>入力完了</v>
      </c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9"/>
      <c r="AM40" s="9"/>
    </row>
    <row r="41" spans="2:39" hidden="1" x14ac:dyDescent="0.2">
      <c r="B41" s="155"/>
    </row>
    <row r="42" spans="2:39" hidden="1" x14ac:dyDescent="0.2">
      <c r="B42" s="155"/>
    </row>
    <row r="43" spans="2:39" hidden="1" x14ac:dyDescent="0.2">
      <c r="B43" s="142" t="s">
        <v>61</v>
      </c>
      <c r="C43" s="176" t="str">
        <f>$B45</f>
        <v>チーム名１</v>
      </c>
      <c r="D43" s="176"/>
      <c r="E43" s="176"/>
      <c r="F43" s="177" t="str">
        <f>$B48</f>
        <v>チーム名2</v>
      </c>
      <c r="G43" s="176"/>
      <c r="H43" s="178"/>
      <c r="I43" s="176" t="str">
        <f>$B51</f>
        <v>チーム名3</v>
      </c>
      <c r="J43" s="176"/>
      <c r="K43" s="178"/>
      <c r="L43" s="177" t="str">
        <f>$B54</f>
        <v>チーム名4</v>
      </c>
      <c r="M43" s="176"/>
      <c r="N43" s="178"/>
      <c r="O43" s="176" t="str">
        <f>$B57</f>
        <v>チーム名5</v>
      </c>
      <c r="P43" s="176"/>
      <c r="Q43" s="178"/>
      <c r="R43" s="193" t="s">
        <v>2</v>
      </c>
      <c r="S43" s="203"/>
      <c r="T43" s="194"/>
      <c r="U43" s="193" t="s">
        <v>3</v>
      </c>
      <c r="V43" s="194"/>
      <c r="W43" s="197"/>
      <c r="X43" s="199" t="s">
        <v>4</v>
      </c>
      <c r="Y43" s="201" t="s">
        <v>5</v>
      </c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0"/>
      <c r="AM43" s="10"/>
    </row>
    <row r="44" spans="2:39" ht="13.8" hidden="1" thickBot="1" x14ac:dyDescent="0.25">
      <c r="B44" s="36" t="s">
        <v>6</v>
      </c>
      <c r="C44" s="173"/>
      <c r="D44" s="173"/>
      <c r="E44" s="173"/>
      <c r="F44" s="174"/>
      <c r="G44" s="173"/>
      <c r="H44" s="175"/>
      <c r="I44" s="173"/>
      <c r="J44" s="173"/>
      <c r="K44" s="175"/>
      <c r="L44" s="174"/>
      <c r="M44" s="173"/>
      <c r="N44" s="175"/>
      <c r="O44" s="173"/>
      <c r="P44" s="173"/>
      <c r="Q44" s="175"/>
      <c r="R44" s="195"/>
      <c r="S44" s="204"/>
      <c r="T44" s="196"/>
      <c r="U44" s="195"/>
      <c r="V44" s="196"/>
      <c r="W44" s="198"/>
      <c r="X44" s="200"/>
      <c r="Y44" s="202"/>
      <c r="Z44" s="18"/>
      <c r="AA44" s="18"/>
      <c r="AB44" s="18"/>
      <c r="AC44" s="191">
        <v>1</v>
      </c>
      <c r="AD44" s="192"/>
      <c r="AE44" s="191">
        <v>2</v>
      </c>
      <c r="AF44" s="192"/>
      <c r="AG44" s="191">
        <v>3</v>
      </c>
      <c r="AH44" s="192"/>
      <c r="AI44" s="191">
        <v>4</v>
      </c>
      <c r="AJ44" s="192"/>
      <c r="AK44" s="143" t="s">
        <v>63</v>
      </c>
      <c r="AL44" s="10"/>
      <c r="AM44" s="144"/>
    </row>
    <row r="45" spans="2:39" hidden="1" x14ac:dyDescent="0.2">
      <c r="B45" s="81" t="s">
        <v>18</v>
      </c>
      <c r="C45" s="103"/>
      <c r="F45" s="66"/>
      <c r="G45" s="19" t="s">
        <v>62</v>
      </c>
      <c r="H45" s="65"/>
      <c r="J45" s="19" t="s">
        <v>62</v>
      </c>
      <c r="K45" s="65"/>
      <c r="L45" s="66"/>
      <c r="M45" s="19" t="s">
        <v>62</v>
      </c>
      <c r="N45" s="65"/>
      <c r="P45" s="19" t="s">
        <v>62</v>
      </c>
      <c r="Q45" s="65"/>
      <c r="R45" s="179" t="str">
        <f>IF(OR($W60 ="",$Y60="入力未完"),"",RANK($AK45,$AK45:$AK57,0))</f>
        <v/>
      </c>
      <c r="S45" s="180"/>
      <c r="T45" s="181"/>
      <c r="U45" s="106"/>
      <c r="V45" s="107"/>
      <c r="W45" s="83" t="s">
        <v>46</v>
      </c>
      <c r="X45" s="84">
        <f t="shared" ref="X45:X59" si="31">$AC45+$AE45+$AG45+$AI45</f>
        <v>0</v>
      </c>
      <c r="Y45" s="85">
        <f t="shared" ref="Y45:Y59" si="32">$AD45+$AF45+$AH45+$AJ45</f>
        <v>0</v>
      </c>
      <c r="Z45" s="109"/>
      <c r="AA45" s="109"/>
      <c r="AB45" s="109"/>
      <c r="AC45" s="20"/>
      <c r="AD45" s="21"/>
      <c r="AE45" s="20"/>
      <c r="AF45" s="21"/>
      <c r="AG45" s="20"/>
      <c r="AH45" s="21"/>
      <c r="AI45" s="20"/>
      <c r="AJ45" s="21"/>
      <c r="AK45" s="185">
        <f>IF(AND(X47=0,Y47=0),-8000,( ($U46-$V46)*1000+ ($X45-$Y45)*300 + $X45*300 +($X46-$Y46)*100+$X46*100+($X47-$Y47)*2+$X47))</f>
        <v>-8000</v>
      </c>
      <c r="AL45" s="9"/>
      <c r="AM45" s="9"/>
    </row>
    <row r="46" spans="2:39" hidden="1" x14ac:dyDescent="0.2">
      <c r="B46" s="22"/>
      <c r="D46" s="63"/>
      <c r="F46" s="66"/>
      <c r="G46" s="18" t="s">
        <v>62</v>
      </c>
      <c r="H46" s="65"/>
      <c r="J46" s="18" t="s">
        <v>62</v>
      </c>
      <c r="K46" s="65"/>
      <c r="L46" s="66"/>
      <c r="M46" s="18" t="s">
        <v>62</v>
      </c>
      <c r="N46" s="65"/>
      <c r="P46" s="18" t="s">
        <v>62</v>
      </c>
      <c r="Q46" s="65"/>
      <c r="R46" s="182"/>
      <c r="S46" s="183"/>
      <c r="T46" s="184"/>
      <c r="U46" s="86">
        <f>IF($AC45&gt;$AD45,1,0)+IF($AE45&gt;$AF45,1,0)+IF($AG45&gt;$AH45,1,0)+IF($AI45&gt;$AJ45,1,0)</f>
        <v>0</v>
      </c>
      <c r="V46" s="87">
        <f>IF($AC45&lt;$AD45,1,0)+IF($AE45&lt;$AF45,1,0)+IF($AG45&lt;$AH45,1,0)+IF($AI45&lt;$AJ45,1,0)</f>
        <v>0</v>
      </c>
      <c r="W46" s="88" t="s">
        <v>47</v>
      </c>
      <c r="X46" s="89">
        <f t="shared" si="31"/>
        <v>0</v>
      </c>
      <c r="Y46" s="90">
        <f t="shared" si="32"/>
        <v>0</v>
      </c>
      <c r="Z46" s="109"/>
      <c r="AA46" s="109"/>
      <c r="AB46" s="109"/>
      <c r="AC46" s="23"/>
      <c r="AD46" s="24"/>
      <c r="AE46" s="23"/>
      <c r="AF46" s="24"/>
      <c r="AG46" s="23"/>
      <c r="AH46" s="24"/>
      <c r="AI46" s="23"/>
      <c r="AJ46" s="24"/>
      <c r="AK46" s="186"/>
      <c r="AL46" s="55"/>
      <c r="AM46" s="9"/>
    </row>
    <row r="47" spans="2:39" ht="13.8" hidden="1" thickBot="1" x14ac:dyDescent="0.25">
      <c r="B47" s="25"/>
      <c r="E47" s="64"/>
      <c r="F47" s="66"/>
      <c r="G47" s="18" t="s">
        <v>62</v>
      </c>
      <c r="H47" s="65"/>
      <c r="J47" s="18" t="s">
        <v>62</v>
      </c>
      <c r="K47" s="65"/>
      <c r="L47" s="66"/>
      <c r="M47" s="18" t="s">
        <v>62</v>
      </c>
      <c r="N47" s="65"/>
      <c r="P47" s="18" t="s">
        <v>62</v>
      </c>
      <c r="Q47" s="65"/>
      <c r="R47" s="182"/>
      <c r="S47" s="183"/>
      <c r="T47" s="184"/>
      <c r="U47" s="111"/>
      <c r="V47" s="112"/>
      <c r="W47" s="91" t="s">
        <v>45</v>
      </c>
      <c r="X47" s="92">
        <f>$AC47+$AE47+$AG47+$AI47</f>
        <v>0</v>
      </c>
      <c r="Y47" s="93">
        <f t="shared" si="32"/>
        <v>0</v>
      </c>
      <c r="Z47" s="109"/>
      <c r="AA47" s="109"/>
      <c r="AB47" s="109"/>
      <c r="AC47" s="26"/>
      <c r="AD47" s="27"/>
      <c r="AE47" s="26"/>
      <c r="AF47" s="27"/>
      <c r="AG47" s="26"/>
      <c r="AH47" s="27"/>
      <c r="AI47" s="26"/>
      <c r="AJ47" s="27"/>
      <c r="AK47" s="187"/>
      <c r="AL47" s="10"/>
      <c r="AM47" s="9"/>
    </row>
    <row r="48" spans="2:39" hidden="1" x14ac:dyDescent="0.2">
      <c r="B48" s="82" t="s">
        <v>19</v>
      </c>
      <c r="C48" s="104">
        <f>$H45</f>
        <v>0</v>
      </c>
      <c r="D48" s="104" t="s">
        <v>62</v>
      </c>
      <c r="E48" s="104">
        <f>$F45</f>
        <v>0</v>
      </c>
      <c r="F48" s="103"/>
      <c r="G48" s="104"/>
      <c r="H48" s="101"/>
      <c r="I48" s="104"/>
      <c r="J48" s="28" t="s">
        <v>62</v>
      </c>
      <c r="K48" s="101"/>
      <c r="L48" s="100"/>
      <c r="M48" s="28" t="s">
        <v>62</v>
      </c>
      <c r="N48" s="101"/>
      <c r="O48" s="104"/>
      <c r="P48" s="28" t="s">
        <v>62</v>
      </c>
      <c r="Q48" s="101"/>
      <c r="R48" s="179" t="str">
        <f>IF(OR($W60 ="",$Y60="入力未完"),"",RANK($AK48,$AK45:$AK57,0))</f>
        <v/>
      </c>
      <c r="S48" s="180"/>
      <c r="T48" s="181"/>
      <c r="U48" s="108"/>
      <c r="V48" s="110"/>
      <c r="W48" s="94" t="s">
        <v>46</v>
      </c>
      <c r="X48" s="95">
        <f>$AC48+$AE48+$AG48+$AI48</f>
        <v>0</v>
      </c>
      <c r="Y48" s="96">
        <f t="shared" si="32"/>
        <v>0</v>
      </c>
      <c r="Z48" s="109"/>
      <c r="AA48" s="109"/>
      <c r="AB48" s="109"/>
      <c r="AC48" s="145">
        <f>$AD45</f>
        <v>0</v>
      </c>
      <c r="AD48" s="146">
        <f>$AC45</f>
        <v>0</v>
      </c>
      <c r="AE48" s="29"/>
      <c r="AF48" s="30"/>
      <c r="AG48" s="29"/>
      <c r="AH48" s="30"/>
      <c r="AI48" s="29"/>
      <c r="AJ48" s="30"/>
      <c r="AK48" s="185">
        <f>IF(AND(X50=0,Y50=0),-8000,( ($U49-$V49)*1000+ ($X48-$Y48)*300 + $X48*300 +($X49-$Y49)*100+$X49*100+($X50-$Y50)*2+$X50))</f>
        <v>-8000</v>
      </c>
      <c r="AM48" s="9"/>
    </row>
    <row r="49" spans="1:39" hidden="1" x14ac:dyDescent="0.2">
      <c r="A49" s="55"/>
      <c r="B49" s="81"/>
      <c r="C49" s="18">
        <f>$H46</f>
        <v>0</v>
      </c>
      <c r="D49" s="19" t="s">
        <v>62</v>
      </c>
      <c r="E49" s="18">
        <f>$F46</f>
        <v>0</v>
      </c>
      <c r="F49" s="66"/>
      <c r="G49" s="63"/>
      <c r="H49" s="65"/>
      <c r="J49" s="18" t="s">
        <v>62</v>
      </c>
      <c r="K49" s="65"/>
      <c r="L49" s="66"/>
      <c r="M49" s="18" t="s">
        <v>62</v>
      </c>
      <c r="N49" s="65"/>
      <c r="P49" s="18" t="s">
        <v>62</v>
      </c>
      <c r="Q49" s="65"/>
      <c r="R49" s="182"/>
      <c r="S49" s="183"/>
      <c r="T49" s="184"/>
      <c r="U49" s="86">
        <f>IF($AC48&gt;$AD48,1,0)+IF($AE48&gt;$AF48,1,0)+IF($AG48&gt;$AH48,1,0)+IF($AI48&gt;$AJ48,1,0)</f>
        <v>0</v>
      </c>
      <c r="V49" s="87">
        <f>IF($AC48&lt;$AD48,1,0)+IF($AE48&lt;$AF48,1,0)+IF($AG48&lt;$AH48,1,0)+IF($AI48&lt;$AJ48,1,0)</f>
        <v>0</v>
      </c>
      <c r="W49" s="88" t="s">
        <v>47</v>
      </c>
      <c r="X49" s="89">
        <f t="shared" si="31"/>
        <v>0</v>
      </c>
      <c r="Y49" s="90">
        <f t="shared" si="32"/>
        <v>0</v>
      </c>
      <c r="Z49" s="109"/>
      <c r="AA49" s="109"/>
      <c r="AB49" s="109"/>
      <c r="AC49" s="147">
        <f>$AD46</f>
        <v>0</v>
      </c>
      <c r="AD49" s="148">
        <f>$AC46</f>
        <v>0</v>
      </c>
      <c r="AE49" s="23"/>
      <c r="AF49" s="24"/>
      <c r="AG49" s="23"/>
      <c r="AH49" s="24"/>
      <c r="AI49" s="23"/>
      <c r="AJ49" s="24"/>
      <c r="AK49" s="186"/>
      <c r="AM49" s="9"/>
    </row>
    <row r="50" spans="1:39" ht="13.8" hidden="1" thickBot="1" x14ac:dyDescent="0.25">
      <c r="B50" s="31"/>
      <c r="C50" s="105">
        <f>$H47</f>
        <v>0</v>
      </c>
      <c r="D50" s="32" t="s">
        <v>62</v>
      </c>
      <c r="E50" s="105">
        <f>$F47</f>
        <v>0</v>
      </c>
      <c r="F50" s="37"/>
      <c r="G50" s="105"/>
      <c r="H50" s="64"/>
      <c r="I50" s="105"/>
      <c r="J50" s="105" t="s">
        <v>62</v>
      </c>
      <c r="K50" s="102"/>
      <c r="L50" s="37"/>
      <c r="M50" s="105" t="s">
        <v>62</v>
      </c>
      <c r="N50" s="102"/>
      <c r="O50" s="105"/>
      <c r="P50" s="105" t="s">
        <v>62</v>
      </c>
      <c r="Q50" s="102"/>
      <c r="R50" s="182"/>
      <c r="S50" s="183"/>
      <c r="T50" s="184"/>
      <c r="U50" s="108"/>
      <c r="V50" s="110"/>
      <c r="W50" s="97" t="s">
        <v>45</v>
      </c>
      <c r="X50" s="98">
        <f t="shared" si="31"/>
        <v>0</v>
      </c>
      <c r="Y50" s="99">
        <f t="shared" si="32"/>
        <v>0</v>
      </c>
      <c r="Z50" s="109"/>
      <c r="AA50" s="109"/>
      <c r="AB50" s="109"/>
      <c r="AC50" s="149">
        <f>$AD47</f>
        <v>0</v>
      </c>
      <c r="AD50" s="150">
        <f>$AC47</f>
        <v>0</v>
      </c>
      <c r="AE50" s="33"/>
      <c r="AF50" s="34"/>
      <c r="AG50" s="33"/>
      <c r="AH50" s="34"/>
      <c r="AI50" s="33"/>
      <c r="AJ50" s="34"/>
      <c r="AK50" s="187"/>
      <c r="AL50" s="10"/>
      <c r="AM50" s="9"/>
    </row>
    <row r="51" spans="1:39" hidden="1" x14ac:dyDescent="0.2">
      <c r="B51" s="81" t="s">
        <v>20</v>
      </c>
      <c r="C51" s="18">
        <f>$K45</f>
        <v>0</v>
      </c>
      <c r="D51" s="18" t="s">
        <v>62</v>
      </c>
      <c r="E51" s="18">
        <f>$I45</f>
        <v>0</v>
      </c>
      <c r="F51" s="66">
        <f>$K48</f>
        <v>0</v>
      </c>
      <c r="G51" s="18" t="s">
        <v>62</v>
      </c>
      <c r="H51" s="65">
        <f>$I48</f>
        <v>0</v>
      </c>
      <c r="I51" s="103"/>
      <c r="J51" s="104"/>
      <c r="K51" s="101"/>
      <c r="L51" s="66"/>
      <c r="M51" s="19" t="s">
        <v>62</v>
      </c>
      <c r="N51" s="65"/>
      <c r="P51" s="19" t="s">
        <v>62</v>
      </c>
      <c r="Q51" s="65"/>
      <c r="R51" s="179" t="str">
        <f>IF(OR($W60 ="",$Y60="入力未完"),"",RANK($AK51,$AK45:$AK57,0))</f>
        <v/>
      </c>
      <c r="S51" s="180"/>
      <c r="T51" s="181"/>
      <c r="U51" s="106"/>
      <c r="V51" s="107"/>
      <c r="W51" s="83" t="s">
        <v>46</v>
      </c>
      <c r="X51" s="84">
        <f>$AC51+$AE51+$AG51+$AI51</f>
        <v>0</v>
      </c>
      <c r="Y51" s="85">
        <f t="shared" si="32"/>
        <v>0</v>
      </c>
      <c r="Z51" s="109"/>
      <c r="AA51" s="109"/>
      <c r="AB51" s="109"/>
      <c r="AC51" s="151">
        <f>$AF45</f>
        <v>0</v>
      </c>
      <c r="AD51" s="152">
        <f>$AE45</f>
        <v>0</v>
      </c>
      <c r="AE51" s="151">
        <f>$AF48</f>
        <v>0</v>
      </c>
      <c r="AF51" s="152">
        <f>$AE48</f>
        <v>0</v>
      </c>
      <c r="AG51" s="20"/>
      <c r="AH51" s="21"/>
      <c r="AI51" s="20"/>
      <c r="AJ51" s="21"/>
      <c r="AK51" s="185">
        <f>IF(AND(X53=0,Y53=0),-8000,( ($U52-$V52)*1000+ ($X51-$Y51)*300 + $X51*300 +($X52-$Y52)*100+$X52*100+($X53-$Y53)*2+$X53))</f>
        <v>-8000</v>
      </c>
      <c r="AM51" s="9"/>
    </row>
    <row r="52" spans="1:39" hidden="1" x14ac:dyDescent="0.2">
      <c r="B52" s="81"/>
      <c r="C52" s="18">
        <f t="shared" ref="C52:C53" si="33">$K46</f>
        <v>0</v>
      </c>
      <c r="D52" s="19" t="s">
        <v>62</v>
      </c>
      <c r="E52" s="18">
        <f>$I46</f>
        <v>0</v>
      </c>
      <c r="F52" s="66">
        <f>$K49</f>
        <v>0</v>
      </c>
      <c r="G52" s="19" t="s">
        <v>62</v>
      </c>
      <c r="H52" s="65">
        <f>$I49</f>
        <v>0</v>
      </c>
      <c r="I52" s="66"/>
      <c r="J52" s="63"/>
      <c r="K52" s="65"/>
      <c r="L52" s="66"/>
      <c r="M52" s="18" t="s">
        <v>62</v>
      </c>
      <c r="N52" s="65"/>
      <c r="P52" s="18" t="s">
        <v>62</v>
      </c>
      <c r="Q52" s="65"/>
      <c r="R52" s="182"/>
      <c r="S52" s="183"/>
      <c r="T52" s="184"/>
      <c r="U52" s="86">
        <f>IF($AC51&gt;$AD51,1,0)+IF($AE51&gt;$AF51,1,0)+IF($AG51&gt;$AH51,1,0)+IF($AI51&gt;$AJ51,1,0)</f>
        <v>0</v>
      </c>
      <c r="V52" s="87">
        <f>IF($AC51&lt;$AD51,1,0)+IF($AE51&lt;$AF51,1,0)+IF($AG51&lt;$AH51,1,0)+IF($AI51&lt;$AJ51,1,0)</f>
        <v>0</v>
      </c>
      <c r="W52" s="88" t="s">
        <v>47</v>
      </c>
      <c r="X52" s="89">
        <f t="shared" si="31"/>
        <v>0</v>
      </c>
      <c r="Y52" s="90">
        <f t="shared" si="32"/>
        <v>0</v>
      </c>
      <c r="Z52" s="109"/>
      <c r="AA52" s="109"/>
      <c r="AB52" s="109"/>
      <c r="AC52" s="147">
        <f>$AF46</f>
        <v>0</v>
      </c>
      <c r="AD52" s="148">
        <f>$AE46</f>
        <v>0</v>
      </c>
      <c r="AE52" s="147">
        <f t="shared" ref="AE52:AE53" si="34">$AF49</f>
        <v>0</v>
      </c>
      <c r="AF52" s="148">
        <f t="shared" ref="AF52:AF53" si="35">$AE49</f>
        <v>0</v>
      </c>
      <c r="AG52" s="23"/>
      <c r="AH52" s="24"/>
      <c r="AI52" s="23"/>
      <c r="AJ52" s="24"/>
      <c r="AK52" s="186"/>
      <c r="AM52" s="9"/>
    </row>
    <row r="53" spans="1:39" ht="13.8" hidden="1" thickBot="1" x14ac:dyDescent="0.25">
      <c r="B53" s="35"/>
      <c r="C53" s="105">
        <f t="shared" si="33"/>
        <v>0</v>
      </c>
      <c r="D53" s="32" t="s">
        <v>62</v>
      </c>
      <c r="E53" s="105">
        <f>$I47</f>
        <v>0</v>
      </c>
      <c r="F53" s="37">
        <f>$K50</f>
        <v>0</v>
      </c>
      <c r="G53" s="32" t="s">
        <v>62</v>
      </c>
      <c r="H53" s="102">
        <f>$I50</f>
        <v>0</v>
      </c>
      <c r="I53" s="37"/>
      <c r="J53" s="105"/>
      <c r="K53" s="64"/>
      <c r="L53" s="66"/>
      <c r="M53" s="18" t="s">
        <v>62</v>
      </c>
      <c r="N53" s="65"/>
      <c r="P53" s="18" t="s">
        <v>62</v>
      </c>
      <c r="Q53" s="65"/>
      <c r="R53" s="188"/>
      <c r="S53" s="189"/>
      <c r="T53" s="190"/>
      <c r="U53" s="111"/>
      <c r="V53" s="112"/>
      <c r="W53" s="91" t="s">
        <v>45</v>
      </c>
      <c r="X53" s="92">
        <f t="shared" si="31"/>
        <v>0</v>
      </c>
      <c r="Y53" s="93">
        <f t="shared" si="32"/>
        <v>0</v>
      </c>
      <c r="Z53" s="109"/>
      <c r="AA53" s="109"/>
      <c r="AB53" s="109"/>
      <c r="AC53" s="153">
        <f>$AF47</f>
        <v>0</v>
      </c>
      <c r="AD53" s="154">
        <f>$AE47</f>
        <v>0</v>
      </c>
      <c r="AE53" s="153">
        <f t="shared" si="34"/>
        <v>0</v>
      </c>
      <c r="AF53" s="154">
        <f t="shared" si="35"/>
        <v>0</v>
      </c>
      <c r="AG53" s="26"/>
      <c r="AH53" s="27"/>
      <c r="AI53" s="26"/>
      <c r="AJ53" s="27"/>
      <c r="AK53" s="187"/>
      <c r="AL53" s="10"/>
      <c r="AM53" s="9"/>
    </row>
    <row r="54" spans="1:39" hidden="1" x14ac:dyDescent="0.2">
      <c r="B54" s="82" t="s">
        <v>21</v>
      </c>
      <c r="C54" s="104">
        <f>$N45</f>
        <v>0</v>
      </c>
      <c r="D54" s="104" t="s">
        <v>62</v>
      </c>
      <c r="E54" s="104">
        <f>$L45</f>
        <v>0</v>
      </c>
      <c r="F54" s="100">
        <f>$N48</f>
        <v>0</v>
      </c>
      <c r="G54" s="104" t="s">
        <v>62</v>
      </c>
      <c r="H54" s="101">
        <f>$L48</f>
        <v>0</v>
      </c>
      <c r="I54" s="104">
        <f>$N51</f>
        <v>0</v>
      </c>
      <c r="J54" s="104" t="s">
        <v>62</v>
      </c>
      <c r="K54" s="104">
        <f>$L51</f>
        <v>0</v>
      </c>
      <c r="L54" s="103"/>
      <c r="M54" s="104"/>
      <c r="N54" s="101"/>
      <c r="O54" s="104"/>
      <c r="P54" s="28" t="s">
        <v>62</v>
      </c>
      <c r="Q54" s="101"/>
      <c r="R54" s="182" t="str">
        <f>IF(OR($W60 ="",$Y60="入力未完"),"",RANK($AK54,$AK45:$AK57,0))</f>
        <v/>
      </c>
      <c r="S54" s="183"/>
      <c r="T54" s="184"/>
      <c r="U54" s="106"/>
      <c r="V54" s="107"/>
      <c r="W54" s="94" t="s">
        <v>46</v>
      </c>
      <c r="X54" s="95">
        <f>$AC54+$AE54+$AG54+$AI54</f>
        <v>0</v>
      </c>
      <c r="Y54" s="96">
        <f t="shared" si="32"/>
        <v>0</v>
      </c>
      <c r="Z54" s="109"/>
      <c r="AA54" s="109"/>
      <c r="AB54" s="109"/>
      <c r="AC54" s="145">
        <f>$AH45</f>
        <v>0</v>
      </c>
      <c r="AD54" s="146">
        <f>$AG45</f>
        <v>0</v>
      </c>
      <c r="AE54" s="145">
        <f>$AH48</f>
        <v>0</v>
      </c>
      <c r="AF54" s="146">
        <f>$AG48</f>
        <v>0</v>
      </c>
      <c r="AG54" s="145">
        <f>$AH51</f>
        <v>0</v>
      </c>
      <c r="AH54" s="146">
        <f>$AG51</f>
        <v>0</v>
      </c>
      <c r="AI54" s="29"/>
      <c r="AJ54" s="30"/>
      <c r="AK54" s="185">
        <f>IF(AND(X56=0,Y56=0),-8000,( ($U55-$V55)*1000+ ($X54-$Y54)*300 + $X54*300 +($X55-$Y55)*100+$X55*100+($X56-$Y56)*2+$X56))</f>
        <v>-8000</v>
      </c>
      <c r="AM54" s="9"/>
    </row>
    <row r="55" spans="1:39" hidden="1" x14ac:dyDescent="0.2">
      <c r="B55" s="81"/>
      <c r="C55" s="18">
        <f>$N46</f>
        <v>0</v>
      </c>
      <c r="D55" s="19" t="s">
        <v>62</v>
      </c>
      <c r="E55" s="18">
        <f>$L46</f>
        <v>0</v>
      </c>
      <c r="F55" s="66">
        <f>$N49</f>
        <v>0</v>
      </c>
      <c r="G55" s="19" t="s">
        <v>62</v>
      </c>
      <c r="H55" s="65">
        <f>$L49</f>
        <v>0</v>
      </c>
      <c r="I55" s="18">
        <f>$N52</f>
        <v>0</v>
      </c>
      <c r="J55" s="19" t="s">
        <v>62</v>
      </c>
      <c r="K55" s="18">
        <f>$L52</f>
        <v>0</v>
      </c>
      <c r="L55" s="66"/>
      <c r="M55" s="63"/>
      <c r="N55" s="65"/>
      <c r="P55" s="18" t="s">
        <v>62</v>
      </c>
      <c r="Q55" s="65"/>
      <c r="R55" s="182"/>
      <c r="S55" s="183"/>
      <c r="T55" s="184"/>
      <c r="U55" s="86">
        <f>IF($AC54&gt;$AD54,1,0)+IF($AE54&gt;$AF54,1,0)+IF($AG54&gt;$AH54,1,0)+IF($AI54&gt;$AJ54,1,0)</f>
        <v>0</v>
      </c>
      <c r="V55" s="87">
        <f>IF($AC54&lt;$AD54,1,0)+IF($AE54&lt;$AF54,1,0)+IF($AG54&lt;$AH54,1,0)+IF($AI54&lt;$AJ54,1,0)</f>
        <v>0</v>
      </c>
      <c r="W55" s="88" t="s">
        <v>47</v>
      </c>
      <c r="X55" s="89">
        <f t="shared" si="31"/>
        <v>0</v>
      </c>
      <c r="Y55" s="90">
        <f t="shared" si="32"/>
        <v>0</v>
      </c>
      <c r="Z55" s="109"/>
      <c r="AA55" s="109"/>
      <c r="AB55" s="109"/>
      <c r="AC55" s="147">
        <f>$AH46</f>
        <v>0</v>
      </c>
      <c r="AD55" s="148">
        <f>$AG46</f>
        <v>0</v>
      </c>
      <c r="AE55" s="147">
        <f t="shared" ref="AE55:AE56" si="36">$AH49</f>
        <v>0</v>
      </c>
      <c r="AF55" s="148">
        <f t="shared" ref="AF55:AF56" si="37">$AG49</f>
        <v>0</v>
      </c>
      <c r="AG55" s="147">
        <f t="shared" ref="AG55:AG56" si="38">$AH52</f>
        <v>0</v>
      </c>
      <c r="AH55" s="148">
        <f t="shared" ref="AH55:AH56" si="39">$AG52</f>
        <v>0</v>
      </c>
      <c r="AI55" s="23"/>
      <c r="AJ55" s="24"/>
      <c r="AK55" s="186"/>
      <c r="AM55" s="9"/>
    </row>
    <row r="56" spans="1:39" ht="13.8" hidden="1" thickBot="1" x14ac:dyDescent="0.25">
      <c r="B56" s="31"/>
      <c r="C56" s="105">
        <f>$N47</f>
        <v>0</v>
      </c>
      <c r="D56" s="32" t="s">
        <v>62</v>
      </c>
      <c r="E56" s="105">
        <f>$L47</f>
        <v>0</v>
      </c>
      <c r="F56" s="37">
        <f>$N50</f>
        <v>0</v>
      </c>
      <c r="G56" s="32" t="s">
        <v>62</v>
      </c>
      <c r="H56" s="102">
        <f>$L50</f>
        <v>0</v>
      </c>
      <c r="I56" s="105">
        <f>$N53</f>
        <v>0</v>
      </c>
      <c r="J56" s="32" t="s">
        <v>62</v>
      </c>
      <c r="K56" s="105">
        <f>$L53</f>
        <v>0</v>
      </c>
      <c r="L56" s="37"/>
      <c r="M56" s="105"/>
      <c r="N56" s="64"/>
      <c r="O56" s="105"/>
      <c r="P56" s="105" t="s">
        <v>62</v>
      </c>
      <c r="Q56" s="102"/>
      <c r="R56" s="188"/>
      <c r="S56" s="189"/>
      <c r="T56" s="190"/>
      <c r="U56" s="111"/>
      <c r="V56" s="112"/>
      <c r="W56" s="91" t="s">
        <v>45</v>
      </c>
      <c r="X56" s="92">
        <f t="shared" si="31"/>
        <v>0</v>
      </c>
      <c r="Y56" s="93">
        <f t="shared" si="32"/>
        <v>0</v>
      </c>
      <c r="Z56" s="109"/>
      <c r="AA56" s="109"/>
      <c r="AB56" s="109"/>
      <c r="AC56" s="149">
        <f>$AH47</f>
        <v>0</v>
      </c>
      <c r="AD56" s="150">
        <f>$AG47</f>
        <v>0</v>
      </c>
      <c r="AE56" s="149">
        <f t="shared" si="36"/>
        <v>0</v>
      </c>
      <c r="AF56" s="150">
        <f t="shared" si="37"/>
        <v>0</v>
      </c>
      <c r="AG56" s="149">
        <f t="shared" si="38"/>
        <v>0</v>
      </c>
      <c r="AH56" s="150">
        <f t="shared" si="39"/>
        <v>0</v>
      </c>
      <c r="AI56" s="33"/>
      <c r="AJ56" s="34"/>
      <c r="AK56" s="187"/>
      <c r="AL56" s="10"/>
      <c r="AM56" s="9"/>
    </row>
    <row r="57" spans="1:39" hidden="1" x14ac:dyDescent="0.2">
      <c r="B57" s="81" t="s">
        <v>8</v>
      </c>
      <c r="C57" s="18">
        <f>$Q45</f>
        <v>0</v>
      </c>
      <c r="D57" s="18" t="s">
        <v>62</v>
      </c>
      <c r="E57" s="18">
        <f>$O45</f>
        <v>0</v>
      </c>
      <c r="F57" s="66">
        <f>$Q48</f>
        <v>0</v>
      </c>
      <c r="G57" s="18" t="s">
        <v>62</v>
      </c>
      <c r="H57" s="65">
        <f>$O48</f>
        <v>0</v>
      </c>
      <c r="I57" s="18">
        <f>$Q51</f>
        <v>0</v>
      </c>
      <c r="J57" s="18" t="s">
        <v>62</v>
      </c>
      <c r="K57" s="18">
        <f>$O51</f>
        <v>0</v>
      </c>
      <c r="L57" s="66">
        <f>$Q54</f>
        <v>0</v>
      </c>
      <c r="M57" s="18" t="s">
        <v>62</v>
      </c>
      <c r="N57" s="65">
        <f>$O54</f>
        <v>0</v>
      </c>
      <c r="O57" s="103"/>
      <c r="P57" s="104"/>
      <c r="Q57" s="101"/>
      <c r="R57" s="182" t="str">
        <f>IF(OR($W60 ="",$Y60="入力未完"),"",RANK($AK57,$AK45:$AK57,0))</f>
        <v/>
      </c>
      <c r="S57" s="183"/>
      <c r="T57" s="184"/>
      <c r="U57" s="106"/>
      <c r="V57" s="107"/>
      <c r="W57" s="83" t="s">
        <v>46</v>
      </c>
      <c r="X57" s="84">
        <f t="shared" si="31"/>
        <v>0</v>
      </c>
      <c r="Y57" s="85">
        <f t="shared" si="32"/>
        <v>0</v>
      </c>
      <c r="Z57" s="109"/>
      <c r="AA57" s="109"/>
      <c r="AB57" s="109"/>
      <c r="AC57" s="151">
        <f>$AJ45</f>
        <v>0</v>
      </c>
      <c r="AD57" s="152">
        <f>$AI45</f>
        <v>0</v>
      </c>
      <c r="AE57" s="151">
        <f>$AJ48</f>
        <v>0</v>
      </c>
      <c r="AF57" s="152">
        <f>$AI48</f>
        <v>0</v>
      </c>
      <c r="AG57" s="151">
        <f>$AJ51</f>
        <v>0</v>
      </c>
      <c r="AH57" s="152">
        <f>$AI51</f>
        <v>0</v>
      </c>
      <c r="AI57" s="151">
        <f>$AJ54</f>
        <v>0</v>
      </c>
      <c r="AJ57" s="152">
        <f>$AI54</f>
        <v>0</v>
      </c>
      <c r="AK57" s="185">
        <f>IF(AND(X59=0,Y59=0),-8000,( ($U58-$V58)*1000+ ($X57-$Y57)*300 + $X57*300 +($X58-$Y58)*100+$X58*100+($X59-$Y59)*2+$X59))</f>
        <v>-8000</v>
      </c>
      <c r="AM57" s="9"/>
    </row>
    <row r="58" spans="1:39" hidden="1" x14ac:dyDescent="0.2">
      <c r="B58" s="81"/>
      <c r="C58" s="18">
        <f>$Q46</f>
        <v>0</v>
      </c>
      <c r="D58" s="19" t="s">
        <v>62</v>
      </c>
      <c r="E58" s="18">
        <f>$O46</f>
        <v>0</v>
      </c>
      <c r="F58" s="66">
        <f>$Q49</f>
        <v>0</v>
      </c>
      <c r="G58" s="19" t="s">
        <v>62</v>
      </c>
      <c r="H58" s="65">
        <f>$O49</f>
        <v>0</v>
      </c>
      <c r="I58" s="18">
        <f>$Q52</f>
        <v>0</v>
      </c>
      <c r="J58" s="19" t="s">
        <v>62</v>
      </c>
      <c r="K58" s="18">
        <f>$O52</f>
        <v>0</v>
      </c>
      <c r="L58" s="66">
        <f>$Q55</f>
        <v>0</v>
      </c>
      <c r="M58" s="19" t="s">
        <v>62</v>
      </c>
      <c r="N58" s="65">
        <f>$O55</f>
        <v>0</v>
      </c>
      <c r="O58" s="66"/>
      <c r="P58" s="63"/>
      <c r="Q58" s="65"/>
      <c r="R58" s="182"/>
      <c r="S58" s="183"/>
      <c r="T58" s="184"/>
      <c r="U58" s="86">
        <f>IF($AC57&gt;$AD57,1,0)+IF($AE57&gt;$AF57,1,0)+IF($AG57&gt;$AH57,1,0)+IF($AI57&gt;$AJ57,1,0)</f>
        <v>0</v>
      </c>
      <c r="V58" s="87">
        <f>IF($AC57&lt;$AD57,1,0)+IF($AE57&lt;$AF57,1,0)+IF($AG57&lt;$AH57,1,0)+IF($AI57&lt;$AJ57,1,0)</f>
        <v>0</v>
      </c>
      <c r="W58" s="88" t="s">
        <v>47</v>
      </c>
      <c r="X58" s="89">
        <f t="shared" si="31"/>
        <v>0</v>
      </c>
      <c r="Y58" s="90">
        <f t="shared" si="32"/>
        <v>0</v>
      </c>
      <c r="Z58" s="109"/>
      <c r="AA58" s="109"/>
      <c r="AB58" s="109"/>
      <c r="AC58" s="147">
        <f>$AJ46</f>
        <v>0</v>
      </c>
      <c r="AD58" s="148">
        <f t="shared" ref="AD58:AD59" si="40">$AI46</f>
        <v>0</v>
      </c>
      <c r="AE58" s="147">
        <f t="shared" ref="AE58:AE59" si="41">$AJ49</f>
        <v>0</v>
      </c>
      <c r="AF58" s="148">
        <f t="shared" ref="AF58:AF59" si="42">$AI49</f>
        <v>0</v>
      </c>
      <c r="AG58" s="147">
        <f t="shared" ref="AG58:AG59" si="43">$AJ52</f>
        <v>0</v>
      </c>
      <c r="AH58" s="148">
        <f t="shared" ref="AH58:AH59" si="44">$AI52</f>
        <v>0</v>
      </c>
      <c r="AI58" s="147">
        <f t="shared" ref="AI58:AI59" si="45">$AJ55</f>
        <v>0</v>
      </c>
      <c r="AJ58" s="148">
        <f t="shared" ref="AJ58:AJ59" si="46">$AI55</f>
        <v>0</v>
      </c>
      <c r="AK58" s="186"/>
      <c r="AM58" s="9"/>
    </row>
    <row r="59" spans="1:39" ht="13.8" hidden="1" thickBot="1" x14ac:dyDescent="0.25">
      <c r="B59" s="35"/>
      <c r="C59" s="105">
        <f>$Q47</f>
        <v>0</v>
      </c>
      <c r="D59" s="32" t="s">
        <v>62</v>
      </c>
      <c r="E59" s="105">
        <f>$O47</f>
        <v>0</v>
      </c>
      <c r="F59" s="37">
        <f>$Q50</f>
        <v>0</v>
      </c>
      <c r="G59" s="32" t="s">
        <v>62</v>
      </c>
      <c r="H59" s="102">
        <f>$O50</f>
        <v>0</v>
      </c>
      <c r="I59" s="105">
        <f>$Q53</f>
        <v>0</v>
      </c>
      <c r="J59" s="32" t="s">
        <v>62</v>
      </c>
      <c r="K59" s="105">
        <f>$O53</f>
        <v>0</v>
      </c>
      <c r="L59" s="37">
        <f>$Q56</f>
        <v>0</v>
      </c>
      <c r="M59" s="32" t="s">
        <v>62</v>
      </c>
      <c r="N59" s="102">
        <f>$O56</f>
        <v>0</v>
      </c>
      <c r="O59" s="37"/>
      <c r="P59" s="105"/>
      <c r="Q59" s="64"/>
      <c r="R59" s="188"/>
      <c r="S59" s="189"/>
      <c r="T59" s="190"/>
      <c r="U59" s="111"/>
      <c r="V59" s="112"/>
      <c r="W59" s="91" t="s">
        <v>45</v>
      </c>
      <c r="X59" s="92">
        <f t="shared" si="31"/>
        <v>0</v>
      </c>
      <c r="Y59" s="93">
        <f t="shared" si="32"/>
        <v>0</v>
      </c>
      <c r="Z59" s="109"/>
      <c r="AA59" s="109"/>
      <c r="AB59" s="109"/>
      <c r="AC59" s="153">
        <f>$AJ47</f>
        <v>0</v>
      </c>
      <c r="AD59" s="154">
        <f t="shared" si="40"/>
        <v>0</v>
      </c>
      <c r="AE59" s="153">
        <f t="shared" si="41"/>
        <v>0</v>
      </c>
      <c r="AF59" s="154">
        <f t="shared" si="42"/>
        <v>0</v>
      </c>
      <c r="AG59" s="153">
        <f t="shared" si="43"/>
        <v>0</v>
      </c>
      <c r="AH59" s="154">
        <f t="shared" si="44"/>
        <v>0</v>
      </c>
      <c r="AI59" s="153">
        <f t="shared" si="45"/>
        <v>0</v>
      </c>
      <c r="AJ59" s="154">
        <f t="shared" si="46"/>
        <v>0</v>
      </c>
      <c r="AK59" s="187"/>
      <c r="AL59" s="10"/>
      <c r="AM59" s="9"/>
    </row>
    <row r="60" spans="1:39" hidden="1" x14ac:dyDescent="0.2">
      <c r="B60" s="155"/>
      <c r="D60" s="19"/>
      <c r="G60" s="19"/>
      <c r="J60" s="19"/>
      <c r="M60" s="19"/>
      <c r="T60" s="109"/>
      <c r="U60" s="156">
        <f>$U46+$U49+$U52+$U55+U58</f>
        <v>0</v>
      </c>
      <c r="V60" s="109"/>
      <c r="W60" s="157"/>
      <c r="X60" s="18"/>
      <c r="Y60" s="109" t="str">
        <f>IF($U60=$W60,"入力完了","入力未完")</f>
        <v>入力完了</v>
      </c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9"/>
      <c r="AM60" s="9"/>
    </row>
    <row r="61" spans="1:39" hidden="1" x14ac:dyDescent="0.2">
      <c r="B61" s="155"/>
    </row>
    <row r="62" spans="1:39" ht="14.25" customHeight="1" thickBot="1" x14ac:dyDescent="0.25">
      <c r="B62" s="155"/>
    </row>
    <row r="63" spans="1:39" ht="14.25" customHeight="1" thickBot="1" x14ac:dyDescent="0.25">
      <c r="B63" s="142" t="s">
        <v>91</v>
      </c>
      <c r="C63" s="176" t="str">
        <f>$B65</f>
        <v>SkaSka2</v>
      </c>
      <c r="D63" s="176"/>
      <c r="E63" s="176"/>
      <c r="F63" s="177" t="str">
        <f>$B68</f>
        <v>野毛バドミントンクラブ</v>
      </c>
      <c r="G63" s="176"/>
      <c r="H63" s="178"/>
      <c r="I63" s="176" t="str">
        <f>$B71</f>
        <v>まるばど</v>
      </c>
      <c r="J63" s="176"/>
      <c r="K63" s="178"/>
      <c r="L63" s="177" t="str">
        <f>$B74</f>
        <v>OCHIZ Z</v>
      </c>
      <c r="M63" s="176"/>
      <c r="N63" s="178"/>
      <c r="O63" s="176">
        <f>$B77</f>
        <v>0</v>
      </c>
      <c r="P63" s="176"/>
      <c r="Q63" s="178"/>
      <c r="R63" s="193" t="s">
        <v>2</v>
      </c>
      <c r="S63" s="203"/>
      <c r="T63" s="194"/>
      <c r="U63" s="193" t="s">
        <v>3</v>
      </c>
      <c r="V63" s="194"/>
      <c r="W63" s="197"/>
      <c r="X63" s="199" t="s">
        <v>4</v>
      </c>
      <c r="Y63" s="201" t="s">
        <v>5</v>
      </c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0"/>
      <c r="AM63" s="10"/>
    </row>
    <row r="64" spans="1:39" ht="14.25" customHeight="1" thickBot="1" x14ac:dyDescent="0.25">
      <c r="B64" s="36" t="s">
        <v>65</v>
      </c>
      <c r="C64" s="173"/>
      <c r="D64" s="173"/>
      <c r="E64" s="173"/>
      <c r="F64" s="174"/>
      <c r="G64" s="173"/>
      <c r="H64" s="175"/>
      <c r="I64" s="173"/>
      <c r="J64" s="173"/>
      <c r="K64" s="175"/>
      <c r="L64" s="174"/>
      <c r="M64" s="173"/>
      <c r="N64" s="175"/>
      <c r="O64" s="173"/>
      <c r="P64" s="173"/>
      <c r="Q64" s="175"/>
      <c r="R64" s="195"/>
      <c r="S64" s="204"/>
      <c r="T64" s="196"/>
      <c r="U64" s="195"/>
      <c r="V64" s="196"/>
      <c r="W64" s="198"/>
      <c r="X64" s="200"/>
      <c r="Y64" s="202"/>
      <c r="Z64" s="18"/>
      <c r="AA64" s="18"/>
      <c r="AB64" s="18"/>
      <c r="AC64" s="191">
        <v>1</v>
      </c>
      <c r="AD64" s="192"/>
      <c r="AE64" s="191">
        <v>2</v>
      </c>
      <c r="AF64" s="192"/>
      <c r="AG64" s="191">
        <v>3</v>
      </c>
      <c r="AH64" s="192"/>
      <c r="AI64" s="191">
        <v>4</v>
      </c>
      <c r="AJ64" s="192"/>
      <c r="AK64" s="143" t="s">
        <v>63</v>
      </c>
      <c r="AL64" s="10"/>
      <c r="AM64" s="144"/>
    </row>
    <row r="65" spans="1:39" ht="14.25" customHeight="1" x14ac:dyDescent="0.2">
      <c r="B65" s="81" t="s">
        <v>330</v>
      </c>
      <c r="C65" s="103"/>
      <c r="F65" s="66">
        <v>2</v>
      </c>
      <c r="G65" s="19" t="s">
        <v>326</v>
      </c>
      <c r="H65" s="65">
        <v>0</v>
      </c>
      <c r="I65" s="18">
        <v>1</v>
      </c>
      <c r="J65" s="19" t="s">
        <v>326</v>
      </c>
      <c r="K65" s="65">
        <v>2</v>
      </c>
      <c r="L65" s="66">
        <v>0</v>
      </c>
      <c r="M65" s="19" t="s">
        <v>326</v>
      </c>
      <c r="N65" s="65">
        <v>2</v>
      </c>
      <c r="P65" s="19" t="s">
        <v>62</v>
      </c>
      <c r="Q65" s="65"/>
      <c r="R65" s="179">
        <v>3</v>
      </c>
      <c r="S65" s="180"/>
      <c r="T65" s="181"/>
      <c r="U65" s="106"/>
      <c r="V65" s="107"/>
      <c r="W65" s="83" t="s">
        <v>327</v>
      </c>
      <c r="X65" s="84">
        <v>4</v>
      </c>
      <c r="Y65" s="85">
        <v>5</v>
      </c>
      <c r="Z65" s="109"/>
      <c r="AA65" s="109"/>
      <c r="AB65" s="109"/>
      <c r="AC65" s="20">
        <v>3</v>
      </c>
      <c r="AD65" s="21">
        <v>0</v>
      </c>
      <c r="AE65" s="20">
        <v>2</v>
      </c>
      <c r="AF65" s="21">
        <v>1</v>
      </c>
      <c r="AG65" s="20">
        <v>0</v>
      </c>
      <c r="AH65" s="21">
        <v>3</v>
      </c>
      <c r="AI65" s="20"/>
      <c r="AJ65" s="21"/>
      <c r="AK65" s="185">
        <f>IF(AND(X67=0,Y67=0),-8000,( ($U66-$V66)*1000+ ($X65-$Y65)*300 + $X65*300 +($X66-$Y66)*100+$X66*100+($X67-$Y67)*2+$X67))</f>
        <v>951</v>
      </c>
      <c r="AL65" s="9"/>
      <c r="AM65" s="9"/>
    </row>
    <row r="66" spans="1:39" ht="14.25" customHeight="1" x14ac:dyDescent="0.2">
      <c r="B66" s="22"/>
      <c r="D66" s="63"/>
      <c r="F66" s="66">
        <v>2</v>
      </c>
      <c r="G66" s="18" t="s">
        <v>326</v>
      </c>
      <c r="H66" s="65">
        <v>0</v>
      </c>
      <c r="I66" s="18">
        <v>0</v>
      </c>
      <c r="J66" s="18" t="s">
        <v>326</v>
      </c>
      <c r="K66" s="65">
        <v>2</v>
      </c>
      <c r="L66" s="66">
        <v>0</v>
      </c>
      <c r="M66" s="18" t="s">
        <v>326</v>
      </c>
      <c r="N66" s="65">
        <v>2</v>
      </c>
      <c r="P66" s="18" t="s">
        <v>62</v>
      </c>
      <c r="Q66" s="65"/>
      <c r="R66" s="182"/>
      <c r="S66" s="183"/>
      <c r="T66" s="184"/>
      <c r="U66" s="86">
        <v>1</v>
      </c>
      <c r="V66" s="87">
        <v>2</v>
      </c>
      <c r="W66" s="88" t="s">
        <v>328</v>
      </c>
      <c r="X66" s="89">
        <v>9</v>
      </c>
      <c r="Y66" s="90">
        <v>11</v>
      </c>
      <c r="Z66" s="109"/>
      <c r="AA66" s="109"/>
      <c r="AB66" s="109"/>
      <c r="AC66" s="23">
        <v>6</v>
      </c>
      <c r="AD66" s="24">
        <v>0</v>
      </c>
      <c r="AE66" s="23">
        <v>5</v>
      </c>
      <c r="AF66" s="24">
        <v>2</v>
      </c>
      <c r="AG66" s="23">
        <v>0</v>
      </c>
      <c r="AH66" s="24">
        <v>6</v>
      </c>
      <c r="AI66" s="23"/>
      <c r="AJ66" s="24"/>
      <c r="AK66" s="186"/>
      <c r="AL66" s="55"/>
      <c r="AM66" s="9"/>
    </row>
    <row r="67" spans="1:39" ht="14.25" customHeight="1" thickBot="1" x14ac:dyDescent="0.25">
      <c r="B67" s="25"/>
      <c r="E67" s="64"/>
      <c r="F67" s="66">
        <v>2</v>
      </c>
      <c r="G67" s="18" t="s">
        <v>326</v>
      </c>
      <c r="H67" s="65">
        <v>0</v>
      </c>
      <c r="I67" s="18">
        <v>2</v>
      </c>
      <c r="J67" s="18" t="s">
        <v>326</v>
      </c>
      <c r="K67" s="65">
        <v>1</v>
      </c>
      <c r="L67" s="66">
        <v>0</v>
      </c>
      <c r="M67" s="18" t="s">
        <v>326</v>
      </c>
      <c r="N67" s="65">
        <v>2</v>
      </c>
      <c r="P67" s="18" t="s">
        <v>62</v>
      </c>
      <c r="Q67" s="65"/>
      <c r="R67" s="182"/>
      <c r="S67" s="183"/>
      <c r="T67" s="184"/>
      <c r="U67" s="111"/>
      <c r="V67" s="112"/>
      <c r="W67" s="91" t="s">
        <v>329</v>
      </c>
      <c r="X67" s="92">
        <v>351</v>
      </c>
      <c r="Y67" s="93">
        <v>351</v>
      </c>
      <c r="Z67" s="109"/>
      <c r="AA67" s="109"/>
      <c r="AB67" s="109"/>
      <c r="AC67" s="26">
        <v>126</v>
      </c>
      <c r="AD67" s="27">
        <v>25</v>
      </c>
      <c r="AE67" s="26">
        <v>133</v>
      </c>
      <c r="AF67" s="27">
        <v>116</v>
      </c>
      <c r="AG67" s="26">
        <v>54</v>
      </c>
      <c r="AH67" s="27">
        <v>126</v>
      </c>
      <c r="AI67" s="26"/>
      <c r="AJ67" s="27"/>
      <c r="AK67" s="187"/>
      <c r="AL67" s="10"/>
      <c r="AM67" s="9"/>
    </row>
    <row r="68" spans="1:39" ht="14.25" customHeight="1" x14ac:dyDescent="0.2">
      <c r="B68" s="82" t="s">
        <v>331</v>
      </c>
      <c r="C68" s="104">
        <v>0</v>
      </c>
      <c r="D68" s="104" t="s">
        <v>326</v>
      </c>
      <c r="E68" s="104">
        <v>2</v>
      </c>
      <c r="F68" s="103"/>
      <c r="G68" s="104"/>
      <c r="H68" s="101"/>
      <c r="I68" s="104">
        <v>0</v>
      </c>
      <c r="J68" s="28" t="s">
        <v>326</v>
      </c>
      <c r="K68" s="101">
        <v>2</v>
      </c>
      <c r="L68" s="100">
        <v>0</v>
      </c>
      <c r="M68" s="28" t="s">
        <v>326</v>
      </c>
      <c r="N68" s="101">
        <v>2</v>
      </c>
      <c r="O68" s="104"/>
      <c r="P68" s="28" t="s">
        <v>62</v>
      </c>
      <c r="Q68" s="101"/>
      <c r="R68" s="179">
        <v>4</v>
      </c>
      <c r="S68" s="180"/>
      <c r="T68" s="181"/>
      <c r="U68" s="108"/>
      <c r="V68" s="110"/>
      <c r="W68" s="94" t="s">
        <v>327</v>
      </c>
      <c r="X68" s="95">
        <v>0</v>
      </c>
      <c r="Y68" s="96">
        <v>9</v>
      </c>
      <c r="Z68" s="109"/>
      <c r="AA68" s="109"/>
      <c r="AB68" s="109"/>
      <c r="AC68" s="145">
        <f>$AD65</f>
        <v>0</v>
      </c>
      <c r="AD68" s="146">
        <f>$AC65</f>
        <v>3</v>
      </c>
      <c r="AE68" s="29">
        <v>0</v>
      </c>
      <c r="AF68" s="30">
        <v>3</v>
      </c>
      <c r="AG68" s="29">
        <v>0</v>
      </c>
      <c r="AH68" s="30">
        <v>3</v>
      </c>
      <c r="AI68" s="29"/>
      <c r="AJ68" s="30"/>
      <c r="AK68" s="185">
        <f>IF(AND(X70=0,Y70=0),-8000,( ($U69-$V69)*1000+ ($X68-$Y68)*300 + $X68*300 +($X69-$Y69)*100+$X69*100+($X70-$Y70)*2+$X70))</f>
        <v>-7530</v>
      </c>
      <c r="AM68" s="9"/>
    </row>
    <row r="69" spans="1:39" ht="14.25" customHeight="1" x14ac:dyDescent="0.2">
      <c r="A69" s="55"/>
      <c r="B69" s="81"/>
      <c r="C69" s="18">
        <v>0</v>
      </c>
      <c r="D69" s="19" t="s">
        <v>326</v>
      </c>
      <c r="E69" s="18">
        <v>2</v>
      </c>
      <c r="F69" s="66"/>
      <c r="G69" s="63"/>
      <c r="H69" s="65"/>
      <c r="I69" s="18">
        <v>0</v>
      </c>
      <c r="J69" s="18" t="s">
        <v>326</v>
      </c>
      <c r="K69" s="65">
        <v>2</v>
      </c>
      <c r="L69" s="66">
        <v>0</v>
      </c>
      <c r="M69" s="18" t="s">
        <v>326</v>
      </c>
      <c r="N69" s="65">
        <v>2</v>
      </c>
      <c r="P69" s="18" t="s">
        <v>62</v>
      </c>
      <c r="Q69" s="65"/>
      <c r="R69" s="182"/>
      <c r="S69" s="183"/>
      <c r="T69" s="184"/>
      <c r="U69" s="86">
        <v>0</v>
      </c>
      <c r="V69" s="87">
        <v>3</v>
      </c>
      <c r="W69" s="88" t="s">
        <v>328</v>
      </c>
      <c r="X69" s="89">
        <v>0</v>
      </c>
      <c r="Y69" s="90">
        <v>18</v>
      </c>
      <c r="Z69" s="109"/>
      <c r="AA69" s="109"/>
      <c r="AB69" s="109"/>
      <c r="AC69" s="147">
        <f>$AD66</f>
        <v>0</v>
      </c>
      <c r="AD69" s="148">
        <f>$AC66</f>
        <v>6</v>
      </c>
      <c r="AE69" s="23">
        <v>0</v>
      </c>
      <c r="AF69" s="24">
        <v>6</v>
      </c>
      <c r="AG69" s="23">
        <v>0</v>
      </c>
      <c r="AH69" s="24">
        <v>6</v>
      </c>
      <c r="AI69" s="23"/>
      <c r="AJ69" s="24"/>
      <c r="AK69" s="186"/>
      <c r="AM69" s="9"/>
    </row>
    <row r="70" spans="1:39" ht="14.25" customHeight="1" thickBot="1" x14ac:dyDescent="0.25">
      <c r="B70" s="31"/>
      <c r="C70" s="105">
        <v>0</v>
      </c>
      <c r="D70" s="32" t="s">
        <v>326</v>
      </c>
      <c r="E70" s="105">
        <v>2</v>
      </c>
      <c r="F70" s="37"/>
      <c r="G70" s="105"/>
      <c r="H70" s="64"/>
      <c r="I70" s="105">
        <v>0</v>
      </c>
      <c r="J70" s="105" t="s">
        <v>326</v>
      </c>
      <c r="K70" s="102">
        <v>2</v>
      </c>
      <c r="L70" s="37">
        <v>0</v>
      </c>
      <c r="M70" s="105" t="s">
        <v>326</v>
      </c>
      <c r="N70" s="102">
        <v>2</v>
      </c>
      <c r="O70" s="105"/>
      <c r="P70" s="105" t="s">
        <v>62</v>
      </c>
      <c r="Q70" s="102"/>
      <c r="R70" s="182"/>
      <c r="S70" s="183"/>
      <c r="T70" s="184"/>
      <c r="U70" s="108"/>
      <c r="V70" s="110"/>
      <c r="W70" s="97" t="s">
        <v>329</v>
      </c>
      <c r="X70" s="98">
        <v>242</v>
      </c>
      <c r="Y70" s="99">
        <v>378</v>
      </c>
      <c r="Z70" s="109"/>
      <c r="AA70" s="109"/>
      <c r="AB70" s="109"/>
      <c r="AC70" s="149">
        <f>$AD67</f>
        <v>25</v>
      </c>
      <c r="AD70" s="150">
        <f>$AC67</f>
        <v>126</v>
      </c>
      <c r="AE70" s="33">
        <v>54</v>
      </c>
      <c r="AF70" s="34">
        <v>126</v>
      </c>
      <c r="AG70" s="33">
        <v>28</v>
      </c>
      <c r="AH70" s="34">
        <v>126</v>
      </c>
      <c r="AI70" s="33"/>
      <c r="AJ70" s="34"/>
      <c r="AK70" s="187"/>
      <c r="AL70" s="10"/>
      <c r="AM70" s="9"/>
    </row>
    <row r="71" spans="1:39" ht="14.25" customHeight="1" x14ac:dyDescent="0.2">
      <c r="B71" s="81" t="s">
        <v>332</v>
      </c>
      <c r="C71" s="18">
        <v>2</v>
      </c>
      <c r="D71" s="18" t="s">
        <v>326</v>
      </c>
      <c r="E71" s="18">
        <v>1</v>
      </c>
      <c r="F71" s="66">
        <v>2</v>
      </c>
      <c r="G71" s="18" t="s">
        <v>326</v>
      </c>
      <c r="H71" s="65">
        <v>0</v>
      </c>
      <c r="I71" s="103"/>
      <c r="J71" s="104"/>
      <c r="K71" s="101"/>
      <c r="L71" s="66">
        <v>0</v>
      </c>
      <c r="M71" s="19" t="s">
        <v>326</v>
      </c>
      <c r="N71" s="65">
        <v>2</v>
      </c>
      <c r="P71" s="19" t="s">
        <v>62</v>
      </c>
      <c r="Q71" s="65"/>
      <c r="R71" s="179">
        <v>2</v>
      </c>
      <c r="S71" s="180"/>
      <c r="T71" s="181"/>
      <c r="U71" s="106"/>
      <c r="V71" s="107"/>
      <c r="W71" s="83" t="s">
        <v>327</v>
      </c>
      <c r="X71" s="84">
        <v>5</v>
      </c>
      <c r="Y71" s="85">
        <v>4</v>
      </c>
      <c r="Z71" s="109"/>
      <c r="AA71" s="109"/>
      <c r="AB71" s="109"/>
      <c r="AC71" s="151">
        <f>$AF65</f>
        <v>1</v>
      </c>
      <c r="AD71" s="152">
        <f>$AE65</f>
        <v>2</v>
      </c>
      <c r="AE71" s="151">
        <f>$AF68</f>
        <v>3</v>
      </c>
      <c r="AF71" s="152">
        <f>$AE68</f>
        <v>0</v>
      </c>
      <c r="AG71" s="20">
        <v>0</v>
      </c>
      <c r="AH71" s="21">
        <v>3</v>
      </c>
      <c r="AI71" s="20"/>
      <c r="AJ71" s="21"/>
      <c r="AK71" s="185">
        <f>IF(AND(X73=0,Y73=0),-8000,( ($U72-$V72)*1000+ ($X71-$Y71)*300 + $X71*300 +($X72-$Y72)*100+$X72*100+($X73-$Y73)*2+$X73))</f>
        <v>4651</v>
      </c>
      <c r="AM71" s="9"/>
    </row>
    <row r="72" spans="1:39" ht="14.25" customHeight="1" x14ac:dyDescent="0.2">
      <c r="B72" s="81"/>
      <c r="C72" s="18">
        <v>2</v>
      </c>
      <c r="D72" s="19" t="s">
        <v>326</v>
      </c>
      <c r="E72" s="18">
        <v>0</v>
      </c>
      <c r="F72" s="66">
        <v>2</v>
      </c>
      <c r="G72" s="19" t="s">
        <v>326</v>
      </c>
      <c r="H72" s="65">
        <v>0</v>
      </c>
      <c r="I72" s="66"/>
      <c r="J72" s="63"/>
      <c r="K72" s="65"/>
      <c r="L72" s="66">
        <v>1</v>
      </c>
      <c r="M72" s="18" t="s">
        <v>326</v>
      </c>
      <c r="N72" s="65">
        <v>2</v>
      </c>
      <c r="P72" s="18" t="s">
        <v>62</v>
      </c>
      <c r="Q72" s="65"/>
      <c r="R72" s="182"/>
      <c r="S72" s="183"/>
      <c r="T72" s="184"/>
      <c r="U72" s="86">
        <v>2</v>
      </c>
      <c r="V72" s="87">
        <v>1</v>
      </c>
      <c r="W72" s="88" t="s">
        <v>328</v>
      </c>
      <c r="X72" s="89">
        <v>12</v>
      </c>
      <c r="Y72" s="90">
        <v>9</v>
      </c>
      <c r="Z72" s="109"/>
      <c r="AA72" s="109"/>
      <c r="AB72" s="109"/>
      <c r="AC72" s="147">
        <f>$AF66</f>
        <v>2</v>
      </c>
      <c r="AD72" s="148">
        <f>$AE66</f>
        <v>5</v>
      </c>
      <c r="AE72" s="147">
        <f t="shared" ref="AE72:AE73" si="47">$AF69</f>
        <v>6</v>
      </c>
      <c r="AF72" s="148">
        <f t="shared" ref="AF72:AF73" si="48">$AE69</f>
        <v>0</v>
      </c>
      <c r="AG72" s="23">
        <v>2</v>
      </c>
      <c r="AH72" s="24">
        <v>6</v>
      </c>
      <c r="AI72" s="23"/>
      <c r="AJ72" s="24"/>
      <c r="AK72" s="186"/>
      <c r="AM72" s="9"/>
    </row>
    <row r="73" spans="1:39" ht="14.25" customHeight="1" thickBot="1" x14ac:dyDescent="0.25">
      <c r="B73" s="35"/>
      <c r="C73" s="105">
        <v>1</v>
      </c>
      <c r="D73" s="32" t="s">
        <v>326</v>
      </c>
      <c r="E73" s="105">
        <v>2</v>
      </c>
      <c r="F73" s="37">
        <v>2</v>
      </c>
      <c r="G73" s="32" t="s">
        <v>326</v>
      </c>
      <c r="H73" s="102">
        <v>0</v>
      </c>
      <c r="I73" s="37"/>
      <c r="J73" s="105"/>
      <c r="K73" s="64"/>
      <c r="L73" s="66">
        <v>0</v>
      </c>
      <c r="M73" s="18" t="s">
        <v>326</v>
      </c>
      <c r="N73" s="65">
        <v>2</v>
      </c>
      <c r="P73" s="18" t="s">
        <v>62</v>
      </c>
      <c r="Q73" s="65"/>
      <c r="R73" s="188"/>
      <c r="S73" s="189"/>
      <c r="T73" s="190"/>
      <c r="U73" s="111"/>
      <c r="V73" s="112"/>
      <c r="W73" s="91" t="s">
        <v>329</v>
      </c>
      <c r="X73" s="92">
        <v>359</v>
      </c>
      <c r="Y73" s="93">
        <v>363</v>
      </c>
      <c r="Z73" s="109"/>
      <c r="AA73" s="109"/>
      <c r="AB73" s="109"/>
      <c r="AC73" s="153">
        <f>$AF67</f>
        <v>116</v>
      </c>
      <c r="AD73" s="154">
        <f>$AE67</f>
        <v>133</v>
      </c>
      <c r="AE73" s="153">
        <f t="shared" si="47"/>
        <v>126</v>
      </c>
      <c r="AF73" s="154">
        <f t="shared" si="48"/>
        <v>54</v>
      </c>
      <c r="AG73" s="26">
        <v>110</v>
      </c>
      <c r="AH73" s="27">
        <v>144</v>
      </c>
      <c r="AI73" s="26"/>
      <c r="AJ73" s="27"/>
      <c r="AK73" s="187"/>
      <c r="AL73" s="10"/>
      <c r="AM73" s="9"/>
    </row>
    <row r="74" spans="1:39" ht="14.25" customHeight="1" x14ac:dyDescent="0.2">
      <c r="B74" s="82" t="s">
        <v>333</v>
      </c>
      <c r="C74" s="104">
        <v>2</v>
      </c>
      <c r="D74" s="104" t="s">
        <v>326</v>
      </c>
      <c r="E74" s="104">
        <v>0</v>
      </c>
      <c r="F74" s="100">
        <v>2</v>
      </c>
      <c r="G74" s="104" t="s">
        <v>326</v>
      </c>
      <c r="H74" s="101">
        <v>0</v>
      </c>
      <c r="I74" s="104">
        <v>2</v>
      </c>
      <c r="J74" s="104" t="s">
        <v>326</v>
      </c>
      <c r="K74" s="104">
        <v>0</v>
      </c>
      <c r="L74" s="103"/>
      <c r="M74" s="104"/>
      <c r="N74" s="101"/>
      <c r="O74" s="104"/>
      <c r="P74" s="28" t="s">
        <v>62</v>
      </c>
      <c r="Q74" s="101"/>
      <c r="R74" s="182">
        <v>1</v>
      </c>
      <c r="S74" s="183"/>
      <c r="T74" s="184"/>
      <c r="U74" s="106"/>
      <c r="V74" s="107"/>
      <c r="W74" s="94" t="s">
        <v>327</v>
      </c>
      <c r="X74" s="95">
        <v>9</v>
      </c>
      <c r="Y74" s="96">
        <v>0</v>
      </c>
      <c r="Z74" s="109"/>
      <c r="AA74" s="109"/>
      <c r="AB74" s="109"/>
      <c r="AC74" s="145">
        <f>$AH65</f>
        <v>3</v>
      </c>
      <c r="AD74" s="146">
        <f>$AG65</f>
        <v>0</v>
      </c>
      <c r="AE74" s="145">
        <f>$AH68</f>
        <v>3</v>
      </c>
      <c r="AF74" s="146">
        <f>$AG68</f>
        <v>0</v>
      </c>
      <c r="AG74" s="145">
        <f>$AH71</f>
        <v>3</v>
      </c>
      <c r="AH74" s="146">
        <f>$AG71</f>
        <v>0</v>
      </c>
      <c r="AI74" s="29"/>
      <c r="AJ74" s="30"/>
      <c r="AK74" s="185">
        <f>IF(AND(X76=0,Y76=0),-8000,( ($U75-$V75)*1000+ ($X74-$Y74)*300 + $X74*300 +($X75-$Y75)*100+$X75*100+($X76-$Y76)*2+$X76))</f>
        <v>12568</v>
      </c>
      <c r="AM74" s="9"/>
    </row>
    <row r="75" spans="1:39" ht="14.25" customHeight="1" x14ac:dyDescent="0.2">
      <c r="B75" s="81"/>
      <c r="C75" s="18">
        <v>2</v>
      </c>
      <c r="D75" s="19" t="s">
        <v>326</v>
      </c>
      <c r="E75" s="18">
        <v>0</v>
      </c>
      <c r="F75" s="66">
        <v>2</v>
      </c>
      <c r="G75" s="19" t="s">
        <v>326</v>
      </c>
      <c r="H75" s="65">
        <v>0</v>
      </c>
      <c r="I75" s="18">
        <v>2</v>
      </c>
      <c r="J75" s="19" t="s">
        <v>326</v>
      </c>
      <c r="K75" s="18">
        <v>1</v>
      </c>
      <c r="L75" s="66"/>
      <c r="M75" s="63"/>
      <c r="N75" s="65"/>
      <c r="P75" s="18" t="s">
        <v>62</v>
      </c>
      <c r="Q75" s="65"/>
      <c r="R75" s="182"/>
      <c r="S75" s="183"/>
      <c r="T75" s="184"/>
      <c r="U75" s="86">
        <v>3</v>
      </c>
      <c r="V75" s="87">
        <v>0</v>
      </c>
      <c r="W75" s="88" t="s">
        <v>328</v>
      </c>
      <c r="X75" s="89">
        <v>18</v>
      </c>
      <c r="Y75" s="90">
        <v>1</v>
      </c>
      <c r="Z75" s="109"/>
      <c r="AA75" s="109"/>
      <c r="AB75" s="109"/>
      <c r="AC75" s="147">
        <f>$AH66</f>
        <v>6</v>
      </c>
      <c r="AD75" s="148">
        <f>$AG66</f>
        <v>0</v>
      </c>
      <c r="AE75" s="147">
        <f t="shared" ref="AE75:AE76" si="49">$AH69</f>
        <v>6</v>
      </c>
      <c r="AF75" s="148">
        <f t="shared" ref="AF75:AF76" si="50">$AG69</f>
        <v>0</v>
      </c>
      <c r="AG75" s="147">
        <f t="shared" ref="AG75:AG76" si="51">$AH72</f>
        <v>6</v>
      </c>
      <c r="AH75" s="148">
        <f t="shared" ref="AH75:AH76" si="52">$AG72</f>
        <v>2</v>
      </c>
      <c r="AI75" s="23"/>
      <c r="AJ75" s="24"/>
      <c r="AK75" s="186"/>
      <c r="AM75" s="9"/>
    </row>
    <row r="76" spans="1:39" ht="14.25" customHeight="1" thickBot="1" x14ac:dyDescent="0.25">
      <c r="B76" s="31"/>
      <c r="C76" s="105">
        <v>2</v>
      </c>
      <c r="D76" s="32" t="s">
        <v>326</v>
      </c>
      <c r="E76" s="105">
        <v>0</v>
      </c>
      <c r="F76" s="37">
        <v>2</v>
      </c>
      <c r="G76" s="32" t="s">
        <v>326</v>
      </c>
      <c r="H76" s="102">
        <v>0</v>
      </c>
      <c r="I76" s="105">
        <v>2</v>
      </c>
      <c r="J76" s="32" t="s">
        <v>326</v>
      </c>
      <c r="K76" s="105">
        <v>0</v>
      </c>
      <c r="L76" s="37"/>
      <c r="M76" s="105"/>
      <c r="N76" s="64"/>
      <c r="O76" s="105"/>
      <c r="P76" s="105" t="s">
        <v>62</v>
      </c>
      <c r="Q76" s="102"/>
      <c r="R76" s="188"/>
      <c r="S76" s="189"/>
      <c r="T76" s="190"/>
      <c r="U76" s="111"/>
      <c r="V76" s="112"/>
      <c r="W76" s="91" t="s">
        <v>329</v>
      </c>
      <c r="X76" s="92">
        <v>388</v>
      </c>
      <c r="Y76" s="93">
        <v>248</v>
      </c>
      <c r="Z76" s="109"/>
      <c r="AA76" s="109"/>
      <c r="AB76" s="109"/>
      <c r="AC76" s="149">
        <f>$AH67</f>
        <v>126</v>
      </c>
      <c r="AD76" s="150">
        <f>$AG67</f>
        <v>54</v>
      </c>
      <c r="AE76" s="149">
        <f t="shared" si="49"/>
        <v>126</v>
      </c>
      <c r="AF76" s="150">
        <f t="shared" si="50"/>
        <v>28</v>
      </c>
      <c r="AG76" s="149">
        <f t="shared" si="51"/>
        <v>144</v>
      </c>
      <c r="AH76" s="150">
        <f t="shared" si="52"/>
        <v>110</v>
      </c>
      <c r="AI76" s="33"/>
      <c r="AJ76" s="34"/>
      <c r="AK76" s="187"/>
      <c r="AL76" s="10"/>
      <c r="AM76" s="9"/>
    </row>
    <row r="77" spans="1:39" hidden="1" x14ac:dyDescent="0.2">
      <c r="B77" s="81"/>
      <c r="C77" s="18">
        <f>$Q65</f>
        <v>0</v>
      </c>
      <c r="D77" s="18" t="s">
        <v>62</v>
      </c>
      <c r="E77" s="18">
        <f>$O65</f>
        <v>0</v>
      </c>
      <c r="F77" s="66">
        <f>$Q68</f>
        <v>0</v>
      </c>
      <c r="G77" s="18" t="s">
        <v>62</v>
      </c>
      <c r="H77" s="65">
        <f>$O68</f>
        <v>0</v>
      </c>
      <c r="I77" s="18">
        <f>$Q71</f>
        <v>0</v>
      </c>
      <c r="J77" s="18" t="s">
        <v>62</v>
      </c>
      <c r="K77" s="18">
        <f>$O71</f>
        <v>0</v>
      </c>
      <c r="L77" s="66">
        <f>$Q74</f>
        <v>0</v>
      </c>
      <c r="M77" s="18" t="s">
        <v>62</v>
      </c>
      <c r="N77" s="65">
        <f>$O74</f>
        <v>0</v>
      </c>
      <c r="O77" s="103"/>
      <c r="P77" s="104"/>
      <c r="Q77" s="101"/>
      <c r="R77" s="182">
        <f>IF(OR($W80 ="",$Y80="入力未完"),"",RANK($AK77,$AK65:$AK77,0))</f>
        <v>5</v>
      </c>
      <c r="S77" s="183"/>
      <c r="T77" s="184"/>
      <c r="U77" s="106"/>
      <c r="V77" s="107"/>
      <c r="W77" s="83" t="s">
        <v>46</v>
      </c>
      <c r="X77" s="84">
        <f t="shared" ref="X77:X79" si="53">$AC77+$AE77+$AG77+$AI77</f>
        <v>0</v>
      </c>
      <c r="Y77" s="85">
        <f t="shared" ref="Y77:Y79" si="54">$AD77+$AF77+$AH77+$AJ77</f>
        <v>0</v>
      </c>
      <c r="Z77" s="109"/>
      <c r="AA77" s="109"/>
      <c r="AB77" s="109"/>
      <c r="AC77" s="151">
        <f>$AJ65</f>
        <v>0</v>
      </c>
      <c r="AD77" s="152">
        <f>$AI65</f>
        <v>0</v>
      </c>
      <c r="AE77" s="151">
        <f>$AJ68</f>
        <v>0</v>
      </c>
      <c r="AF77" s="152">
        <f>$AI68</f>
        <v>0</v>
      </c>
      <c r="AG77" s="151">
        <f>$AJ71</f>
        <v>0</v>
      </c>
      <c r="AH77" s="152">
        <f>$AI71</f>
        <v>0</v>
      </c>
      <c r="AI77" s="151">
        <f>$AJ74</f>
        <v>0</v>
      </c>
      <c r="AJ77" s="152">
        <f>$AI74</f>
        <v>0</v>
      </c>
      <c r="AK77" s="185">
        <f>IF(AND(X79=0,Y79=0),-8000,( ($U78-$V78)*1000+ ($X77-$Y77)*300 + $X77*300 +($X78-$Y78)*100+$X78*100+($X79-$Y79)*2+$X79))</f>
        <v>-8000</v>
      </c>
      <c r="AM77" s="9"/>
    </row>
    <row r="78" spans="1:39" hidden="1" x14ac:dyDescent="0.2">
      <c r="B78" s="81"/>
      <c r="C78" s="18">
        <f>$Q66</f>
        <v>0</v>
      </c>
      <c r="D78" s="19" t="s">
        <v>62</v>
      </c>
      <c r="E78" s="18">
        <f>$O66</f>
        <v>0</v>
      </c>
      <c r="F78" s="66">
        <f>$Q69</f>
        <v>0</v>
      </c>
      <c r="G78" s="19" t="s">
        <v>62</v>
      </c>
      <c r="H78" s="65">
        <f>$O69</f>
        <v>0</v>
      </c>
      <c r="I78" s="18">
        <f>$Q72</f>
        <v>0</v>
      </c>
      <c r="J78" s="19" t="s">
        <v>62</v>
      </c>
      <c r="K78" s="18">
        <f>$O72</f>
        <v>0</v>
      </c>
      <c r="L78" s="66">
        <f>$Q75</f>
        <v>0</v>
      </c>
      <c r="M78" s="19" t="s">
        <v>62</v>
      </c>
      <c r="N78" s="65">
        <f>$O75</f>
        <v>0</v>
      </c>
      <c r="O78" s="66"/>
      <c r="P78" s="63"/>
      <c r="Q78" s="65"/>
      <c r="R78" s="182"/>
      <c r="S78" s="183"/>
      <c r="T78" s="184"/>
      <c r="U78" s="86">
        <f>IF($AC77&gt;$AD77,1,0)+IF($AE77&gt;$AF77,1,0)+IF($AG77&gt;$AH77,1,0)+IF($AI77&gt;$AJ77,1,0)</f>
        <v>0</v>
      </c>
      <c r="V78" s="87">
        <f>IF($AC77&lt;$AD77,1,0)+IF($AE77&lt;$AF77,1,0)+IF($AG77&lt;$AH77,1,0)+IF($AI77&lt;$AJ77,1,0)</f>
        <v>0</v>
      </c>
      <c r="W78" s="88" t="s">
        <v>47</v>
      </c>
      <c r="X78" s="89">
        <f t="shared" si="53"/>
        <v>0</v>
      </c>
      <c r="Y78" s="90">
        <f t="shared" si="54"/>
        <v>0</v>
      </c>
      <c r="Z78" s="109"/>
      <c r="AA78" s="109"/>
      <c r="AB78" s="109"/>
      <c r="AC78" s="147">
        <f>$AJ66</f>
        <v>0</v>
      </c>
      <c r="AD78" s="148">
        <f t="shared" ref="AD78:AD79" si="55">$AI66</f>
        <v>0</v>
      </c>
      <c r="AE78" s="147">
        <f t="shared" ref="AE78:AE79" si="56">$AJ69</f>
        <v>0</v>
      </c>
      <c r="AF78" s="148">
        <f t="shared" ref="AF78:AF79" si="57">$AI69</f>
        <v>0</v>
      </c>
      <c r="AG78" s="147">
        <f t="shared" ref="AG78:AG79" si="58">$AJ72</f>
        <v>0</v>
      </c>
      <c r="AH78" s="148">
        <f t="shared" ref="AH78:AH79" si="59">$AI72</f>
        <v>0</v>
      </c>
      <c r="AI78" s="147">
        <f t="shared" ref="AI78:AI79" si="60">$AJ75</f>
        <v>0</v>
      </c>
      <c r="AJ78" s="148">
        <f t="shared" ref="AJ78:AJ79" si="61">$AI75</f>
        <v>0</v>
      </c>
      <c r="AK78" s="186"/>
      <c r="AM78" s="9"/>
    </row>
    <row r="79" spans="1:39" ht="13.8" hidden="1" thickBot="1" x14ac:dyDescent="0.25">
      <c r="B79" s="35"/>
      <c r="C79" s="105">
        <f>$Q67</f>
        <v>0</v>
      </c>
      <c r="D79" s="32" t="s">
        <v>62</v>
      </c>
      <c r="E79" s="105">
        <f>$O67</f>
        <v>0</v>
      </c>
      <c r="F79" s="37">
        <f>$Q70</f>
        <v>0</v>
      </c>
      <c r="G79" s="32" t="s">
        <v>62</v>
      </c>
      <c r="H79" s="102">
        <f>$O70</f>
        <v>0</v>
      </c>
      <c r="I79" s="105">
        <f>$Q73</f>
        <v>0</v>
      </c>
      <c r="J79" s="32" t="s">
        <v>62</v>
      </c>
      <c r="K79" s="105">
        <f>$O73</f>
        <v>0</v>
      </c>
      <c r="L79" s="37">
        <f>$Q76</f>
        <v>0</v>
      </c>
      <c r="M79" s="32" t="s">
        <v>62</v>
      </c>
      <c r="N79" s="102">
        <f>$O76</f>
        <v>0</v>
      </c>
      <c r="O79" s="37"/>
      <c r="P79" s="105"/>
      <c r="Q79" s="64"/>
      <c r="R79" s="188"/>
      <c r="S79" s="189"/>
      <c r="T79" s="190"/>
      <c r="U79" s="111"/>
      <c r="V79" s="112"/>
      <c r="W79" s="91" t="s">
        <v>45</v>
      </c>
      <c r="X79" s="92">
        <f t="shared" si="53"/>
        <v>0</v>
      </c>
      <c r="Y79" s="93">
        <f t="shared" si="54"/>
        <v>0</v>
      </c>
      <c r="Z79" s="109"/>
      <c r="AA79" s="109"/>
      <c r="AB79" s="109"/>
      <c r="AC79" s="153">
        <f>$AJ67</f>
        <v>0</v>
      </c>
      <c r="AD79" s="154">
        <f t="shared" si="55"/>
        <v>0</v>
      </c>
      <c r="AE79" s="153">
        <f t="shared" si="56"/>
        <v>0</v>
      </c>
      <c r="AF79" s="154">
        <f t="shared" si="57"/>
        <v>0</v>
      </c>
      <c r="AG79" s="153">
        <f t="shared" si="58"/>
        <v>0</v>
      </c>
      <c r="AH79" s="154">
        <f t="shared" si="59"/>
        <v>0</v>
      </c>
      <c r="AI79" s="153">
        <f t="shared" si="60"/>
        <v>0</v>
      </c>
      <c r="AJ79" s="154">
        <f t="shared" si="61"/>
        <v>0</v>
      </c>
      <c r="AK79" s="187"/>
      <c r="AL79" s="10"/>
      <c r="AM79" s="9"/>
    </row>
    <row r="80" spans="1:39" hidden="1" x14ac:dyDescent="0.2">
      <c r="B80" s="155"/>
      <c r="D80" s="19"/>
      <c r="G80" s="19"/>
      <c r="J80" s="19"/>
      <c r="M80" s="19"/>
      <c r="T80" s="109"/>
      <c r="U80" s="156">
        <f>$U66+$U69+$U72+$U75+U78</f>
        <v>6</v>
      </c>
      <c r="V80" s="109"/>
      <c r="W80" s="157">
        <v>6</v>
      </c>
      <c r="X80" s="18"/>
      <c r="Y80" s="109" t="str">
        <f>IF($U80=$W80,"入力完了","入力未完")</f>
        <v>入力完了</v>
      </c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9"/>
      <c r="AM80" s="9"/>
    </row>
    <row r="81" spans="1:39" hidden="1" x14ac:dyDescent="0.2">
      <c r="B81" s="155"/>
    </row>
    <row r="82" spans="1:39" hidden="1" x14ac:dyDescent="0.2">
      <c r="B82" s="155"/>
    </row>
    <row r="83" spans="1:39" hidden="1" x14ac:dyDescent="0.2">
      <c r="B83" s="142" t="s">
        <v>61</v>
      </c>
      <c r="C83" s="176" t="str">
        <f>$B85</f>
        <v>チーム名１</v>
      </c>
      <c r="D83" s="176"/>
      <c r="E83" s="176"/>
      <c r="F83" s="177" t="str">
        <f>$B88</f>
        <v>チーム名2</v>
      </c>
      <c r="G83" s="176"/>
      <c r="H83" s="178"/>
      <c r="I83" s="176" t="str">
        <f>$B91</f>
        <v>チーム名3</v>
      </c>
      <c r="J83" s="176"/>
      <c r="K83" s="178"/>
      <c r="L83" s="177" t="str">
        <f>$B94</f>
        <v>チーム名4</v>
      </c>
      <c r="M83" s="176"/>
      <c r="N83" s="178"/>
      <c r="O83" s="176" t="str">
        <f>$B97</f>
        <v>チーム名5</v>
      </c>
      <c r="P83" s="176"/>
      <c r="Q83" s="178"/>
      <c r="R83" s="193" t="s">
        <v>2</v>
      </c>
      <c r="S83" s="203"/>
      <c r="T83" s="194"/>
      <c r="U83" s="193" t="s">
        <v>3</v>
      </c>
      <c r="V83" s="194"/>
      <c r="W83" s="197"/>
      <c r="X83" s="199" t="s">
        <v>4</v>
      </c>
      <c r="Y83" s="201" t="s">
        <v>5</v>
      </c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0"/>
      <c r="AM83" s="10"/>
    </row>
    <row r="84" spans="1:39" ht="13.8" hidden="1" thickBot="1" x14ac:dyDescent="0.25">
      <c r="B84" s="36" t="s">
        <v>6</v>
      </c>
      <c r="C84" s="173"/>
      <c r="D84" s="173"/>
      <c r="E84" s="173"/>
      <c r="F84" s="174"/>
      <c r="G84" s="173"/>
      <c r="H84" s="175"/>
      <c r="I84" s="173"/>
      <c r="J84" s="173"/>
      <c r="K84" s="175"/>
      <c r="L84" s="174"/>
      <c r="M84" s="173"/>
      <c r="N84" s="175"/>
      <c r="O84" s="173"/>
      <c r="P84" s="173"/>
      <c r="Q84" s="175"/>
      <c r="R84" s="195"/>
      <c r="S84" s="204"/>
      <c r="T84" s="196"/>
      <c r="U84" s="195"/>
      <c r="V84" s="196"/>
      <c r="W84" s="198"/>
      <c r="X84" s="200"/>
      <c r="Y84" s="202"/>
      <c r="Z84" s="18"/>
      <c r="AA84" s="18"/>
      <c r="AB84" s="18"/>
      <c r="AC84" s="191">
        <v>1</v>
      </c>
      <c r="AD84" s="192"/>
      <c r="AE84" s="191">
        <v>2</v>
      </c>
      <c r="AF84" s="192"/>
      <c r="AG84" s="191">
        <v>3</v>
      </c>
      <c r="AH84" s="192"/>
      <c r="AI84" s="191">
        <v>4</v>
      </c>
      <c r="AJ84" s="192"/>
      <c r="AK84" s="143" t="s">
        <v>63</v>
      </c>
      <c r="AL84" s="10"/>
      <c r="AM84" s="144"/>
    </row>
    <row r="85" spans="1:39" hidden="1" x14ac:dyDescent="0.2">
      <c r="B85" s="81" t="s">
        <v>18</v>
      </c>
      <c r="C85" s="103"/>
      <c r="F85" s="66"/>
      <c r="G85" s="19" t="s">
        <v>62</v>
      </c>
      <c r="H85" s="65"/>
      <c r="J85" s="19" t="s">
        <v>62</v>
      </c>
      <c r="K85" s="65"/>
      <c r="L85" s="66"/>
      <c r="M85" s="19" t="s">
        <v>62</v>
      </c>
      <c r="N85" s="65"/>
      <c r="P85" s="19" t="s">
        <v>62</v>
      </c>
      <c r="Q85" s="65"/>
      <c r="R85" s="179" t="str">
        <f>IF(OR($W100 ="",$Y100="入力未完"),"",RANK($AK85,$AK85:$AK97,0))</f>
        <v/>
      </c>
      <c r="S85" s="180"/>
      <c r="T85" s="181"/>
      <c r="U85" s="106"/>
      <c r="V85" s="107"/>
      <c r="W85" s="83" t="s">
        <v>46</v>
      </c>
      <c r="X85" s="84">
        <f t="shared" ref="X85:X99" si="62">$AC85+$AE85+$AG85+$AI85</f>
        <v>0</v>
      </c>
      <c r="Y85" s="85">
        <f t="shared" ref="Y85:Y99" si="63">$AD85+$AF85+$AH85+$AJ85</f>
        <v>0</v>
      </c>
      <c r="Z85" s="109"/>
      <c r="AA85" s="109"/>
      <c r="AB85" s="109"/>
      <c r="AC85" s="20"/>
      <c r="AD85" s="21"/>
      <c r="AE85" s="20"/>
      <c r="AF85" s="21"/>
      <c r="AG85" s="20"/>
      <c r="AH85" s="21"/>
      <c r="AI85" s="20"/>
      <c r="AJ85" s="21"/>
      <c r="AK85" s="185">
        <f>IF(AND(X87=0,Y87=0),-8000,( ($U86-$V86)*1000+ ($X85-$Y85)*300 + $X85*300 +($X86-$Y86)*100+$X86*100+($X87-$Y87)*2+$X87))</f>
        <v>-8000</v>
      </c>
      <c r="AL85" s="9"/>
      <c r="AM85" s="9"/>
    </row>
    <row r="86" spans="1:39" hidden="1" x14ac:dyDescent="0.2">
      <c r="B86" s="22"/>
      <c r="D86" s="63"/>
      <c r="F86" s="66"/>
      <c r="G86" s="18" t="s">
        <v>62</v>
      </c>
      <c r="H86" s="65"/>
      <c r="J86" s="18" t="s">
        <v>62</v>
      </c>
      <c r="K86" s="65"/>
      <c r="L86" s="66"/>
      <c r="M86" s="18" t="s">
        <v>62</v>
      </c>
      <c r="N86" s="65"/>
      <c r="P86" s="18" t="s">
        <v>62</v>
      </c>
      <c r="Q86" s="65"/>
      <c r="R86" s="182"/>
      <c r="S86" s="183"/>
      <c r="T86" s="184"/>
      <c r="U86" s="86">
        <f>IF($AC85&gt;$AD85,1,0)+IF($AE85&gt;$AF85,1,0)+IF($AG85&gt;$AH85,1,0)+IF($AI85&gt;$AJ85,1,0)</f>
        <v>0</v>
      </c>
      <c r="V86" s="87">
        <f>IF($AC85&lt;$AD85,1,0)+IF($AE85&lt;$AF85,1,0)+IF($AG85&lt;$AH85,1,0)+IF($AI85&lt;$AJ85,1,0)</f>
        <v>0</v>
      </c>
      <c r="W86" s="88" t="s">
        <v>47</v>
      </c>
      <c r="X86" s="89">
        <f t="shared" si="62"/>
        <v>0</v>
      </c>
      <c r="Y86" s="90">
        <f t="shared" si="63"/>
        <v>0</v>
      </c>
      <c r="Z86" s="109"/>
      <c r="AA86" s="109"/>
      <c r="AB86" s="109"/>
      <c r="AC86" s="23"/>
      <c r="AD86" s="24"/>
      <c r="AE86" s="23"/>
      <c r="AF86" s="24"/>
      <c r="AG86" s="23"/>
      <c r="AH86" s="24"/>
      <c r="AI86" s="23"/>
      <c r="AJ86" s="24"/>
      <c r="AK86" s="186"/>
      <c r="AL86" s="55"/>
      <c r="AM86" s="9"/>
    </row>
    <row r="87" spans="1:39" ht="13.8" hidden="1" thickBot="1" x14ac:dyDescent="0.25">
      <c r="B87" s="25"/>
      <c r="E87" s="64"/>
      <c r="F87" s="66"/>
      <c r="G87" s="18" t="s">
        <v>62</v>
      </c>
      <c r="H87" s="65"/>
      <c r="J87" s="18" t="s">
        <v>62</v>
      </c>
      <c r="K87" s="65"/>
      <c r="L87" s="66"/>
      <c r="M87" s="18" t="s">
        <v>62</v>
      </c>
      <c r="N87" s="65"/>
      <c r="P87" s="18" t="s">
        <v>62</v>
      </c>
      <c r="Q87" s="65"/>
      <c r="R87" s="182"/>
      <c r="S87" s="183"/>
      <c r="T87" s="184"/>
      <c r="U87" s="111"/>
      <c r="V87" s="112"/>
      <c r="W87" s="91" t="s">
        <v>45</v>
      </c>
      <c r="X87" s="92">
        <f>$AC87+$AE87+$AG87+$AI87</f>
        <v>0</v>
      </c>
      <c r="Y87" s="93">
        <f t="shared" si="63"/>
        <v>0</v>
      </c>
      <c r="Z87" s="109"/>
      <c r="AA87" s="109"/>
      <c r="AB87" s="109"/>
      <c r="AC87" s="26"/>
      <c r="AD87" s="27"/>
      <c r="AE87" s="26"/>
      <c r="AF87" s="27"/>
      <c r="AG87" s="26"/>
      <c r="AH87" s="27"/>
      <c r="AI87" s="26"/>
      <c r="AJ87" s="27"/>
      <c r="AK87" s="187"/>
      <c r="AL87" s="10"/>
      <c r="AM87" s="9"/>
    </row>
    <row r="88" spans="1:39" hidden="1" x14ac:dyDescent="0.2">
      <c r="B88" s="82" t="s">
        <v>19</v>
      </c>
      <c r="C88" s="104">
        <f>$H85</f>
        <v>0</v>
      </c>
      <c r="D88" s="104" t="s">
        <v>62</v>
      </c>
      <c r="E88" s="104">
        <f>$F85</f>
        <v>0</v>
      </c>
      <c r="F88" s="103"/>
      <c r="G88" s="104"/>
      <c r="H88" s="101"/>
      <c r="I88" s="104"/>
      <c r="J88" s="28" t="s">
        <v>62</v>
      </c>
      <c r="K88" s="101"/>
      <c r="L88" s="100"/>
      <c r="M88" s="28" t="s">
        <v>62</v>
      </c>
      <c r="N88" s="101"/>
      <c r="O88" s="104"/>
      <c r="P88" s="28" t="s">
        <v>62</v>
      </c>
      <c r="Q88" s="101"/>
      <c r="R88" s="179" t="str">
        <f>IF(OR($W100 ="",$Y100="入力未完"),"",RANK($AK88,$AK85:$AK97,0))</f>
        <v/>
      </c>
      <c r="S88" s="180"/>
      <c r="T88" s="181"/>
      <c r="U88" s="108"/>
      <c r="V88" s="110"/>
      <c r="W88" s="94" t="s">
        <v>46</v>
      </c>
      <c r="X88" s="95">
        <f>$AC88+$AE88+$AG88+$AI88</f>
        <v>0</v>
      </c>
      <c r="Y88" s="96">
        <f t="shared" si="63"/>
        <v>0</v>
      </c>
      <c r="Z88" s="109"/>
      <c r="AA88" s="109"/>
      <c r="AB88" s="109"/>
      <c r="AC88" s="145">
        <f>$AD85</f>
        <v>0</v>
      </c>
      <c r="AD88" s="146">
        <f>$AC85</f>
        <v>0</v>
      </c>
      <c r="AE88" s="29"/>
      <c r="AF88" s="30"/>
      <c r="AG88" s="29"/>
      <c r="AH88" s="30"/>
      <c r="AI88" s="29"/>
      <c r="AJ88" s="30"/>
      <c r="AK88" s="185">
        <f>IF(AND(X90=0,Y90=0),-8000,( ($U89-$V89)*1000+ ($X88-$Y88)*300 + $X88*300 +($X89-$Y89)*100+$X89*100+($X90-$Y90)*2+$X90))</f>
        <v>-8000</v>
      </c>
      <c r="AM88" s="9"/>
    </row>
    <row r="89" spans="1:39" hidden="1" x14ac:dyDescent="0.2">
      <c r="A89" s="55"/>
      <c r="B89" s="81"/>
      <c r="C89" s="18">
        <f>$H86</f>
        <v>0</v>
      </c>
      <c r="D89" s="19" t="s">
        <v>62</v>
      </c>
      <c r="E89" s="18">
        <f>$F86</f>
        <v>0</v>
      </c>
      <c r="F89" s="66"/>
      <c r="G89" s="63"/>
      <c r="H89" s="65"/>
      <c r="J89" s="18" t="s">
        <v>62</v>
      </c>
      <c r="K89" s="65"/>
      <c r="L89" s="66"/>
      <c r="M89" s="18" t="s">
        <v>62</v>
      </c>
      <c r="N89" s="65"/>
      <c r="P89" s="18" t="s">
        <v>62</v>
      </c>
      <c r="Q89" s="65"/>
      <c r="R89" s="182"/>
      <c r="S89" s="183"/>
      <c r="T89" s="184"/>
      <c r="U89" s="86">
        <f>IF($AC88&gt;$AD88,1,0)+IF($AE88&gt;$AF88,1,0)+IF($AG88&gt;$AH88,1,0)+IF($AI88&gt;$AJ88,1,0)</f>
        <v>0</v>
      </c>
      <c r="V89" s="87">
        <f>IF($AC88&lt;$AD88,1,0)+IF($AE88&lt;$AF88,1,0)+IF($AG88&lt;$AH88,1,0)+IF($AI88&lt;$AJ88,1,0)</f>
        <v>0</v>
      </c>
      <c r="W89" s="88" t="s">
        <v>47</v>
      </c>
      <c r="X89" s="89">
        <f t="shared" si="62"/>
        <v>0</v>
      </c>
      <c r="Y89" s="90">
        <f t="shared" si="63"/>
        <v>0</v>
      </c>
      <c r="Z89" s="109"/>
      <c r="AA89" s="109"/>
      <c r="AB89" s="109"/>
      <c r="AC89" s="147">
        <f>$AD86</f>
        <v>0</v>
      </c>
      <c r="AD89" s="148">
        <f>$AC86</f>
        <v>0</v>
      </c>
      <c r="AE89" s="23"/>
      <c r="AF89" s="24"/>
      <c r="AG89" s="23"/>
      <c r="AH89" s="24"/>
      <c r="AI89" s="23"/>
      <c r="AJ89" s="24"/>
      <c r="AK89" s="186"/>
      <c r="AM89" s="9"/>
    </row>
    <row r="90" spans="1:39" ht="13.8" hidden="1" thickBot="1" x14ac:dyDescent="0.25">
      <c r="B90" s="31"/>
      <c r="C90" s="105">
        <f>$H87</f>
        <v>0</v>
      </c>
      <c r="D90" s="32" t="s">
        <v>62</v>
      </c>
      <c r="E90" s="105">
        <f>$F87</f>
        <v>0</v>
      </c>
      <c r="F90" s="37"/>
      <c r="G90" s="105"/>
      <c r="H90" s="64"/>
      <c r="I90" s="105"/>
      <c r="J90" s="105" t="s">
        <v>62</v>
      </c>
      <c r="K90" s="102"/>
      <c r="L90" s="37"/>
      <c r="M90" s="105" t="s">
        <v>62</v>
      </c>
      <c r="N90" s="102"/>
      <c r="O90" s="105"/>
      <c r="P90" s="105" t="s">
        <v>62</v>
      </c>
      <c r="Q90" s="102"/>
      <c r="R90" s="182"/>
      <c r="S90" s="183"/>
      <c r="T90" s="184"/>
      <c r="U90" s="108"/>
      <c r="V90" s="110"/>
      <c r="W90" s="97" t="s">
        <v>45</v>
      </c>
      <c r="X90" s="98">
        <f t="shared" si="62"/>
        <v>0</v>
      </c>
      <c r="Y90" s="99">
        <f t="shared" si="63"/>
        <v>0</v>
      </c>
      <c r="Z90" s="109"/>
      <c r="AA90" s="109"/>
      <c r="AB90" s="109"/>
      <c r="AC90" s="149">
        <f>$AD87</f>
        <v>0</v>
      </c>
      <c r="AD90" s="150">
        <f>$AC87</f>
        <v>0</v>
      </c>
      <c r="AE90" s="33"/>
      <c r="AF90" s="34"/>
      <c r="AG90" s="33"/>
      <c r="AH90" s="34"/>
      <c r="AI90" s="33"/>
      <c r="AJ90" s="34"/>
      <c r="AK90" s="187"/>
      <c r="AL90" s="10"/>
      <c r="AM90" s="9"/>
    </row>
    <row r="91" spans="1:39" hidden="1" x14ac:dyDescent="0.2">
      <c r="B91" s="81" t="s">
        <v>20</v>
      </c>
      <c r="C91" s="18">
        <f>$K85</f>
        <v>0</v>
      </c>
      <c r="D91" s="18" t="s">
        <v>62</v>
      </c>
      <c r="E91" s="18">
        <f>$I85</f>
        <v>0</v>
      </c>
      <c r="F91" s="66">
        <f>$K88</f>
        <v>0</v>
      </c>
      <c r="G91" s="18" t="s">
        <v>62</v>
      </c>
      <c r="H91" s="65">
        <f>$I88</f>
        <v>0</v>
      </c>
      <c r="I91" s="103"/>
      <c r="J91" s="104"/>
      <c r="K91" s="101"/>
      <c r="L91" s="66"/>
      <c r="M91" s="19" t="s">
        <v>62</v>
      </c>
      <c r="N91" s="65"/>
      <c r="P91" s="19" t="s">
        <v>62</v>
      </c>
      <c r="Q91" s="65"/>
      <c r="R91" s="179" t="str">
        <f>IF(OR($W100 ="",$Y100="入力未完"),"",RANK($AK91,$AK85:$AK97,0))</f>
        <v/>
      </c>
      <c r="S91" s="180"/>
      <c r="T91" s="181"/>
      <c r="U91" s="106"/>
      <c r="V91" s="107"/>
      <c r="W91" s="83" t="s">
        <v>46</v>
      </c>
      <c r="X91" s="84">
        <f>$AC91+$AE91+$AG91+$AI91</f>
        <v>0</v>
      </c>
      <c r="Y91" s="85">
        <f t="shared" si="63"/>
        <v>0</v>
      </c>
      <c r="Z91" s="109"/>
      <c r="AA91" s="109"/>
      <c r="AB91" s="109"/>
      <c r="AC91" s="151">
        <f>$AF85</f>
        <v>0</v>
      </c>
      <c r="AD91" s="152">
        <f>$AE85</f>
        <v>0</v>
      </c>
      <c r="AE91" s="151">
        <f>$AF88</f>
        <v>0</v>
      </c>
      <c r="AF91" s="152">
        <f>$AE88</f>
        <v>0</v>
      </c>
      <c r="AG91" s="20"/>
      <c r="AH91" s="21"/>
      <c r="AI91" s="20"/>
      <c r="AJ91" s="21"/>
      <c r="AK91" s="185">
        <f>IF(AND(X93=0,Y93=0),-8000,( ($U92-$V92)*1000+ ($X91-$Y91)*300 + $X91*300 +($X92-$Y92)*100+$X92*100+($X93-$Y93)*2+$X93))</f>
        <v>-8000</v>
      </c>
      <c r="AM91" s="9"/>
    </row>
    <row r="92" spans="1:39" hidden="1" x14ac:dyDescent="0.2">
      <c r="B92" s="81"/>
      <c r="C92" s="18">
        <f t="shared" ref="C92:C93" si="64">$K86</f>
        <v>0</v>
      </c>
      <c r="D92" s="19" t="s">
        <v>62</v>
      </c>
      <c r="E92" s="18">
        <f>$I86</f>
        <v>0</v>
      </c>
      <c r="F92" s="66">
        <f>$K89</f>
        <v>0</v>
      </c>
      <c r="G92" s="19" t="s">
        <v>62</v>
      </c>
      <c r="H92" s="65">
        <f>$I89</f>
        <v>0</v>
      </c>
      <c r="I92" s="66"/>
      <c r="J92" s="63"/>
      <c r="K92" s="65"/>
      <c r="L92" s="66"/>
      <c r="M92" s="18" t="s">
        <v>62</v>
      </c>
      <c r="N92" s="65"/>
      <c r="P92" s="18" t="s">
        <v>62</v>
      </c>
      <c r="Q92" s="65"/>
      <c r="R92" s="182"/>
      <c r="S92" s="183"/>
      <c r="T92" s="184"/>
      <c r="U92" s="86">
        <f>IF($AC91&gt;$AD91,1,0)+IF($AE91&gt;$AF91,1,0)+IF($AG91&gt;$AH91,1,0)+IF($AI91&gt;$AJ91,1,0)</f>
        <v>0</v>
      </c>
      <c r="V92" s="87">
        <f>IF($AC91&lt;$AD91,1,0)+IF($AE91&lt;$AF91,1,0)+IF($AG91&lt;$AH91,1,0)+IF($AI91&lt;$AJ91,1,0)</f>
        <v>0</v>
      </c>
      <c r="W92" s="88" t="s">
        <v>47</v>
      </c>
      <c r="X92" s="89">
        <f t="shared" si="62"/>
        <v>0</v>
      </c>
      <c r="Y92" s="90">
        <f t="shared" si="63"/>
        <v>0</v>
      </c>
      <c r="Z92" s="109"/>
      <c r="AA92" s="109"/>
      <c r="AB92" s="109"/>
      <c r="AC92" s="147">
        <f>$AF86</f>
        <v>0</v>
      </c>
      <c r="AD92" s="148">
        <f>$AE86</f>
        <v>0</v>
      </c>
      <c r="AE92" s="147">
        <f t="shared" ref="AE92:AE93" si="65">$AF89</f>
        <v>0</v>
      </c>
      <c r="AF92" s="148">
        <f t="shared" ref="AF92:AF93" si="66">$AE89</f>
        <v>0</v>
      </c>
      <c r="AG92" s="23"/>
      <c r="AH92" s="24"/>
      <c r="AI92" s="23"/>
      <c r="AJ92" s="24"/>
      <c r="AK92" s="186"/>
      <c r="AM92" s="9"/>
    </row>
    <row r="93" spans="1:39" ht="13.8" hidden="1" thickBot="1" x14ac:dyDescent="0.25">
      <c r="B93" s="35"/>
      <c r="C93" s="105">
        <f t="shared" si="64"/>
        <v>0</v>
      </c>
      <c r="D93" s="32" t="s">
        <v>62</v>
      </c>
      <c r="E93" s="105">
        <f>$I87</f>
        <v>0</v>
      </c>
      <c r="F93" s="37">
        <f>$K90</f>
        <v>0</v>
      </c>
      <c r="G93" s="32" t="s">
        <v>62</v>
      </c>
      <c r="H93" s="102">
        <f>$I90</f>
        <v>0</v>
      </c>
      <c r="I93" s="37"/>
      <c r="J93" s="105"/>
      <c r="K93" s="64"/>
      <c r="L93" s="66"/>
      <c r="M93" s="18" t="s">
        <v>62</v>
      </c>
      <c r="N93" s="65"/>
      <c r="P93" s="18" t="s">
        <v>62</v>
      </c>
      <c r="Q93" s="65"/>
      <c r="R93" s="188"/>
      <c r="S93" s="189"/>
      <c r="T93" s="190"/>
      <c r="U93" s="111"/>
      <c r="V93" s="112"/>
      <c r="W93" s="91" t="s">
        <v>45</v>
      </c>
      <c r="X93" s="92">
        <f t="shared" si="62"/>
        <v>0</v>
      </c>
      <c r="Y93" s="93">
        <f t="shared" si="63"/>
        <v>0</v>
      </c>
      <c r="Z93" s="109"/>
      <c r="AA93" s="109"/>
      <c r="AB93" s="109"/>
      <c r="AC93" s="153">
        <f>$AF87</f>
        <v>0</v>
      </c>
      <c r="AD93" s="154">
        <f>$AE87</f>
        <v>0</v>
      </c>
      <c r="AE93" s="153">
        <f t="shared" si="65"/>
        <v>0</v>
      </c>
      <c r="AF93" s="154">
        <f t="shared" si="66"/>
        <v>0</v>
      </c>
      <c r="AG93" s="26"/>
      <c r="AH93" s="27"/>
      <c r="AI93" s="26"/>
      <c r="AJ93" s="27"/>
      <c r="AK93" s="187"/>
      <c r="AL93" s="10"/>
      <c r="AM93" s="9"/>
    </row>
    <row r="94" spans="1:39" hidden="1" x14ac:dyDescent="0.2">
      <c r="B94" s="82" t="s">
        <v>21</v>
      </c>
      <c r="C94" s="104">
        <f>$N85</f>
        <v>0</v>
      </c>
      <c r="D94" s="104" t="s">
        <v>62</v>
      </c>
      <c r="E94" s="104">
        <f>$L85</f>
        <v>0</v>
      </c>
      <c r="F94" s="100">
        <f>$N88</f>
        <v>0</v>
      </c>
      <c r="G94" s="104" t="s">
        <v>62</v>
      </c>
      <c r="H94" s="101">
        <f>$L88</f>
        <v>0</v>
      </c>
      <c r="I94" s="104">
        <f>$N91</f>
        <v>0</v>
      </c>
      <c r="J94" s="104" t="s">
        <v>62</v>
      </c>
      <c r="K94" s="104">
        <f>$L91</f>
        <v>0</v>
      </c>
      <c r="L94" s="103"/>
      <c r="M94" s="104"/>
      <c r="N94" s="101"/>
      <c r="O94" s="104"/>
      <c r="P94" s="28" t="s">
        <v>62</v>
      </c>
      <c r="Q94" s="101"/>
      <c r="R94" s="182" t="str">
        <f>IF(OR($W100 ="",$Y100="入力未完"),"",RANK($AK94,$AK85:$AK97,0))</f>
        <v/>
      </c>
      <c r="S94" s="183"/>
      <c r="T94" s="184"/>
      <c r="U94" s="106"/>
      <c r="V94" s="107"/>
      <c r="W94" s="94" t="s">
        <v>46</v>
      </c>
      <c r="X94" s="95">
        <f>$AC94+$AE94+$AG94+$AI94</f>
        <v>0</v>
      </c>
      <c r="Y94" s="96">
        <f t="shared" si="63"/>
        <v>0</v>
      </c>
      <c r="Z94" s="109"/>
      <c r="AA94" s="109"/>
      <c r="AB94" s="109"/>
      <c r="AC94" s="145">
        <f>$AH85</f>
        <v>0</v>
      </c>
      <c r="AD94" s="146">
        <f>$AG85</f>
        <v>0</v>
      </c>
      <c r="AE94" s="145">
        <f>$AH88</f>
        <v>0</v>
      </c>
      <c r="AF94" s="146">
        <f>$AG88</f>
        <v>0</v>
      </c>
      <c r="AG94" s="145">
        <f>$AH91</f>
        <v>0</v>
      </c>
      <c r="AH94" s="146">
        <f>$AG91</f>
        <v>0</v>
      </c>
      <c r="AI94" s="29"/>
      <c r="AJ94" s="30"/>
      <c r="AK94" s="185">
        <f>IF(AND(X96=0,Y96=0),-8000,( ($U95-$V95)*1000+ ($X94-$Y94)*300 + $X94*300 +($X95-$Y95)*100+$X95*100+($X96-$Y96)*2+$X96))</f>
        <v>-8000</v>
      </c>
      <c r="AM94" s="9"/>
    </row>
    <row r="95" spans="1:39" hidden="1" x14ac:dyDescent="0.2">
      <c r="B95" s="81"/>
      <c r="C95" s="18">
        <f>$N86</f>
        <v>0</v>
      </c>
      <c r="D95" s="19" t="s">
        <v>62</v>
      </c>
      <c r="E95" s="18">
        <f>$L86</f>
        <v>0</v>
      </c>
      <c r="F95" s="66">
        <f>$N89</f>
        <v>0</v>
      </c>
      <c r="G95" s="19" t="s">
        <v>62</v>
      </c>
      <c r="H95" s="65">
        <f>$L89</f>
        <v>0</v>
      </c>
      <c r="I95" s="18">
        <f>$N92</f>
        <v>0</v>
      </c>
      <c r="J95" s="19" t="s">
        <v>62</v>
      </c>
      <c r="K95" s="18">
        <f>$L92</f>
        <v>0</v>
      </c>
      <c r="L95" s="66"/>
      <c r="M95" s="63"/>
      <c r="N95" s="65"/>
      <c r="P95" s="18" t="s">
        <v>62</v>
      </c>
      <c r="Q95" s="65"/>
      <c r="R95" s="182"/>
      <c r="S95" s="183"/>
      <c r="T95" s="184"/>
      <c r="U95" s="86">
        <f>IF($AC94&gt;$AD94,1,0)+IF($AE94&gt;$AF94,1,0)+IF($AG94&gt;$AH94,1,0)+IF($AI94&gt;$AJ94,1,0)</f>
        <v>0</v>
      </c>
      <c r="V95" s="87">
        <f>IF($AC94&lt;$AD94,1,0)+IF($AE94&lt;$AF94,1,0)+IF($AG94&lt;$AH94,1,0)+IF($AI94&lt;$AJ94,1,0)</f>
        <v>0</v>
      </c>
      <c r="W95" s="88" t="s">
        <v>47</v>
      </c>
      <c r="X95" s="89">
        <f t="shared" si="62"/>
        <v>0</v>
      </c>
      <c r="Y95" s="90">
        <f t="shared" si="63"/>
        <v>0</v>
      </c>
      <c r="Z95" s="109"/>
      <c r="AA95" s="109"/>
      <c r="AB95" s="109"/>
      <c r="AC95" s="147">
        <f>$AH86</f>
        <v>0</v>
      </c>
      <c r="AD95" s="148">
        <f>$AG86</f>
        <v>0</v>
      </c>
      <c r="AE95" s="147">
        <f t="shared" ref="AE95:AE96" si="67">$AH89</f>
        <v>0</v>
      </c>
      <c r="AF95" s="148">
        <f t="shared" ref="AF95:AF96" si="68">$AG89</f>
        <v>0</v>
      </c>
      <c r="AG95" s="147">
        <f t="shared" ref="AG95:AG96" si="69">$AH92</f>
        <v>0</v>
      </c>
      <c r="AH95" s="148">
        <f t="shared" ref="AH95:AH96" si="70">$AG92</f>
        <v>0</v>
      </c>
      <c r="AI95" s="23"/>
      <c r="AJ95" s="24"/>
      <c r="AK95" s="186"/>
      <c r="AM95" s="9"/>
    </row>
    <row r="96" spans="1:39" ht="13.8" hidden="1" thickBot="1" x14ac:dyDescent="0.25">
      <c r="B96" s="31"/>
      <c r="C96" s="105">
        <f>$N87</f>
        <v>0</v>
      </c>
      <c r="D96" s="32" t="s">
        <v>62</v>
      </c>
      <c r="E96" s="105">
        <f>$L87</f>
        <v>0</v>
      </c>
      <c r="F96" s="37">
        <f>$N90</f>
        <v>0</v>
      </c>
      <c r="G96" s="32" t="s">
        <v>62</v>
      </c>
      <c r="H96" s="102">
        <f>$L90</f>
        <v>0</v>
      </c>
      <c r="I96" s="105">
        <f>$N93</f>
        <v>0</v>
      </c>
      <c r="J96" s="32" t="s">
        <v>62</v>
      </c>
      <c r="K96" s="105">
        <f>$L93</f>
        <v>0</v>
      </c>
      <c r="L96" s="37"/>
      <c r="M96" s="105"/>
      <c r="N96" s="64"/>
      <c r="O96" s="105"/>
      <c r="P96" s="105" t="s">
        <v>62</v>
      </c>
      <c r="Q96" s="102"/>
      <c r="R96" s="188"/>
      <c r="S96" s="189"/>
      <c r="T96" s="190"/>
      <c r="U96" s="111"/>
      <c r="V96" s="112"/>
      <c r="W96" s="91" t="s">
        <v>45</v>
      </c>
      <c r="X96" s="92">
        <f t="shared" si="62"/>
        <v>0</v>
      </c>
      <c r="Y96" s="93">
        <f t="shared" si="63"/>
        <v>0</v>
      </c>
      <c r="Z96" s="109"/>
      <c r="AA96" s="109"/>
      <c r="AB96" s="109"/>
      <c r="AC96" s="149">
        <f>$AH87</f>
        <v>0</v>
      </c>
      <c r="AD96" s="150">
        <f>$AG87</f>
        <v>0</v>
      </c>
      <c r="AE96" s="149">
        <f t="shared" si="67"/>
        <v>0</v>
      </c>
      <c r="AF96" s="150">
        <f t="shared" si="68"/>
        <v>0</v>
      </c>
      <c r="AG96" s="149">
        <f t="shared" si="69"/>
        <v>0</v>
      </c>
      <c r="AH96" s="150">
        <f t="shared" si="70"/>
        <v>0</v>
      </c>
      <c r="AI96" s="33"/>
      <c r="AJ96" s="34"/>
      <c r="AK96" s="187"/>
      <c r="AL96" s="10"/>
      <c r="AM96" s="9"/>
    </row>
    <row r="97" spans="1:39" hidden="1" x14ac:dyDescent="0.2">
      <c r="B97" s="81" t="s">
        <v>8</v>
      </c>
      <c r="C97" s="18">
        <f>$Q85</f>
        <v>0</v>
      </c>
      <c r="D97" s="18" t="s">
        <v>62</v>
      </c>
      <c r="E97" s="18">
        <f>$O85</f>
        <v>0</v>
      </c>
      <c r="F97" s="66">
        <f>$Q88</f>
        <v>0</v>
      </c>
      <c r="G97" s="18" t="s">
        <v>62</v>
      </c>
      <c r="H97" s="65">
        <f>$O88</f>
        <v>0</v>
      </c>
      <c r="I97" s="18">
        <f>$Q91</f>
        <v>0</v>
      </c>
      <c r="J97" s="18" t="s">
        <v>62</v>
      </c>
      <c r="K97" s="18">
        <f>$O91</f>
        <v>0</v>
      </c>
      <c r="L97" s="66">
        <f>$Q94</f>
        <v>0</v>
      </c>
      <c r="M97" s="18" t="s">
        <v>62</v>
      </c>
      <c r="N97" s="65">
        <f>$O94</f>
        <v>0</v>
      </c>
      <c r="O97" s="103"/>
      <c r="P97" s="104"/>
      <c r="Q97" s="101"/>
      <c r="R97" s="182" t="str">
        <f>IF(OR($W100 ="",$Y100="入力未完"),"",RANK($AK97,$AK85:$AK97,0))</f>
        <v/>
      </c>
      <c r="S97" s="183"/>
      <c r="T97" s="184"/>
      <c r="U97" s="106"/>
      <c r="V97" s="107"/>
      <c r="W97" s="83" t="s">
        <v>46</v>
      </c>
      <c r="X97" s="84">
        <f t="shared" si="62"/>
        <v>0</v>
      </c>
      <c r="Y97" s="85">
        <f t="shared" si="63"/>
        <v>0</v>
      </c>
      <c r="Z97" s="109"/>
      <c r="AA97" s="109"/>
      <c r="AB97" s="109"/>
      <c r="AC97" s="151">
        <f>$AJ85</f>
        <v>0</v>
      </c>
      <c r="AD97" s="152">
        <f>$AI85</f>
        <v>0</v>
      </c>
      <c r="AE97" s="151">
        <f>$AJ88</f>
        <v>0</v>
      </c>
      <c r="AF97" s="152">
        <f>$AI88</f>
        <v>0</v>
      </c>
      <c r="AG97" s="151">
        <f>$AJ91</f>
        <v>0</v>
      </c>
      <c r="AH97" s="152">
        <f>$AI91</f>
        <v>0</v>
      </c>
      <c r="AI97" s="151">
        <f>$AJ94</f>
        <v>0</v>
      </c>
      <c r="AJ97" s="152">
        <f>$AI94</f>
        <v>0</v>
      </c>
      <c r="AK97" s="185">
        <f>IF(AND(X99=0,Y99=0),-8000,( ($U98-$V98)*1000+ ($X97-$Y97)*300 + $X97*300 +($X98-$Y98)*100+$X98*100+($X99-$Y99)*2+$X99))</f>
        <v>-8000</v>
      </c>
      <c r="AM97" s="9"/>
    </row>
    <row r="98" spans="1:39" hidden="1" x14ac:dyDescent="0.2">
      <c r="B98" s="81"/>
      <c r="C98" s="18">
        <f>$Q86</f>
        <v>0</v>
      </c>
      <c r="D98" s="19" t="s">
        <v>62</v>
      </c>
      <c r="E98" s="18">
        <f>$O86</f>
        <v>0</v>
      </c>
      <c r="F98" s="66">
        <f>$Q89</f>
        <v>0</v>
      </c>
      <c r="G98" s="19" t="s">
        <v>62</v>
      </c>
      <c r="H98" s="65">
        <f>$O89</f>
        <v>0</v>
      </c>
      <c r="I98" s="18">
        <f>$Q92</f>
        <v>0</v>
      </c>
      <c r="J98" s="19" t="s">
        <v>62</v>
      </c>
      <c r="K98" s="18">
        <f>$O92</f>
        <v>0</v>
      </c>
      <c r="L98" s="66">
        <f>$Q95</f>
        <v>0</v>
      </c>
      <c r="M98" s="19" t="s">
        <v>62</v>
      </c>
      <c r="N98" s="65">
        <f>$O95</f>
        <v>0</v>
      </c>
      <c r="O98" s="66"/>
      <c r="P98" s="63"/>
      <c r="Q98" s="65"/>
      <c r="R98" s="182"/>
      <c r="S98" s="183"/>
      <c r="T98" s="184"/>
      <c r="U98" s="86">
        <f>IF($AC97&gt;$AD97,1,0)+IF($AE97&gt;$AF97,1,0)+IF($AG97&gt;$AH97,1,0)+IF($AI97&gt;$AJ97,1,0)</f>
        <v>0</v>
      </c>
      <c r="V98" s="87">
        <f>IF($AC97&lt;$AD97,1,0)+IF($AE97&lt;$AF97,1,0)+IF($AG97&lt;$AH97,1,0)+IF($AI97&lt;$AJ97,1,0)</f>
        <v>0</v>
      </c>
      <c r="W98" s="88" t="s">
        <v>47</v>
      </c>
      <c r="X98" s="89">
        <f t="shared" si="62"/>
        <v>0</v>
      </c>
      <c r="Y98" s="90">
        <f t="shared" si="63"/>
        <v>0</v>
      </c>
      <c r="Z98" s="109"/>
      <c r="AA98" s="109"/>
      <c r="AB98" s="109"/>
      <c r="AC98" s="147">
        <f>$AJ86</f>
        <v>0</v>
      </c>
      <c r="AD98" s="148">
        <f t="shared" ref="AD98:AD99" si="71">$AI86</f>
        <v>0</v>
      </c>
      <c r="AE98" s="147">
        <f t="shared" ref="AE98:AE99" si="72">$AJ89</f>
        <v>0</v>
      </c>
      <c r="AF98" s="148">
        <f t="shared" ref="AF98:AF99" si="73">$AI89</f>
        <v>0</v>
      </c>
      <c r="AG98" s="147">
        <f t="shared" ref="AG98:AG99" si="74">$AJ92</f>
        <v>0</v>
      </c>
      <c r="AH98" s="148">
        <f t="shared" ref="AH98:AH99" si="75">$AI92</f>
        <v>0</v>
      </c>
      <c r="AI98" s="147">
        <f t="shared" ref="AI98:AI99" si="76">$AJ95</f>
        <v>0</v>
      </c>
      <c r="AJ98" s="148">
        <f t="shared" ref="AJ98:AJ99" si="77">$AI95</f>
        <v>0</v>
      </c>
      <c r="AK98" s="186"/>
      <c r="AM98" s="9"/>
    </row>
    <row r="99" spans="1:39" ht="13.8" hidden="1" thickBot="1" x14ac:dyDescent="0.25">
      <c r="B99" s="35"/>
      <c r="C99" s="105">
        <f>$Q87</f>
        <v>0</v>
      </c>
      <c r="D99" s="32" t="s">
        <v>62</v>
      </c>
      <c r="E99" s="105">
        <f>$O87</f>
        <v>0</v>
      </c>
      <c r="F99" s="37">
        <f>$Q90</f>
        <v>0</v>
      </c>
      <c r="G99" s="32" t="s">
        <v>62</v>
      </c>
      <c r="H99" s="102">
        <f>$O90</f>
        <v>0</v>
      </c>
      <c r="I99" s="105">
        <f>$Q93</f>
        <v>0</v>
      </c>
      <c r="J99" s="32" t="s">
        <v>62</v>
      </c>
      <c r="K99" s="105">
        <f>$O93</f>
        <v>0</v>
      </c>
      <c r="L99" s="37">
        <f>$Q96</f>
        <v>0</v>
      </c>
      <c r="M99" s="32" t="s">
        <v>62</v>
      </c>
      <c r="N99" s="102">
        <f>$O96</f>
        <v>0</v>
      </c>
      <c r="O99" s="37"/>
      <c r="P99" s="105"/>
      <c r="Q99" s="64"/>
      <c r="R99" s="188"/>
      <c r="S99" s="189"/>
      <c r="T99" s="190"/>
      <c r="U99" s="111"/>
      <c r="V99" s="112"/>
      <c r="W99" s="91" t="s">
        <v>45</v>
      </c>
      <c r="X99" s="92">
        <f t="shared" si="62"/>
        <v>0</v>
      </c>
      <c r="Y99" s="93">
        <f t="shared" si="63"/>
        <v>0</v>
      </c>
      <c r="Z99" s="109"/>
      <c r="AA99" s="109"/>
      <c r="AB99" s="109"/>
      <c r="AC99" s="153">
        <f>$AJ87</f>
        <v>0</v>
      </c>
      <c r="AD99" s="154">
        <f t="shared" si="71"/>
        <v>0</v>
      </c>
      <c r="AE99" s="153">
        <f t="shared" si="72"/>
        <v>0</v>
      </c>
      <c r="AF99" s="154">
        <f t="shared" si="73"/>
        <v>0</v>
      </c>
      <c r="AG99" s="153">
        <f t="shared" si="74"/>
        <v>0</v>
      </c>
      <c r="AH99" s="154">
        <f t="shared" si="75"/>
        <v>0</v>
      </c>
      <c r="AI99" s="153">
        <f t="shared" si="76"/>
        <v>0</v>
      </c>
      <c r="AJ99" s="154">
        <f t="shared" si="77"/>
        <v>0</v>
      </c>
      <c r="AK99" s="187"/>
      <c r="AL99" s="10"/>
      <c r="AM99" s="9"/>
    </row>
    <row r="100" spans="1:39" hidden="1" x14ac:dyDescent="0.2">
      <c r="B100" s="155"/>
      <c r="D100" s="19"/>
      <c r="G100" s="19"/>
      <c r="J100" s="19"/>
      <c r="M100" s="19"/>
      <c r="T100" s="109"/>
      <c r="U100" s="156">
        <f>$U86+$U89+$U92+$U95+U98</f>
        <v>0</v>
      </c>
      <c r="V100" s="109"/>
      <c r="W100" s="157"/>
      <c r="X100" s="18"/>
      <c r="Y100" s="109" t="str">
        <f>IF($U100=$W100,"入力完了","入力未完")</f>
        <v>入力完了</v>
      </c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9"/>
      <c r="AM100" s="9"/>
    </row>
    <row r="101" spans="1:39" hidden="1" x14ac:dyDescent="0.2">
      <c r="B101" s="155"/>
    </row>
    <row r="102" spans="1:39" ht="14.25" customHeight="1" thickBot="1" x14ac:dyDescent="0.25">
      <c r="B102" s="155"/>
    </row>
    <row r="103" spans="1:39" ht="14.25" customHeight="1" thickBot="1" x14ac:dyDescent="0.25">
      <c r="B103" s="142" t="s">
        <v>92</v>
      </c>
      <c r="C103" s="176" t="str">
        <f>$B105</f>
        <v>SKR</v>
      </c>
      <c r="D103" s="176"/>
      <c r="E103" s="176"/>
      <c r="F103" s="177" t="str">
        <f>$B108</f>
        <v>桜吹雪</v>
      </c>
      <c r="G103" s="176"/>
      <c r="H103" s="178"/>
      <c r="I103" s="176" t="str">
        <f>$B111</f>
        <v>リバー</v>
      </c>
      <c r="J103" s="176"/>
      <c r="K103" s="178"/>
      <c r="L103" s="177" t="str">
        <f>$B114</f>
        <v>サンデークラブK</v>
      </c>
      <c r="M103" s="176"/>
      <c r="N103" s="178"/>
      <c r="O103" s="176">
        <f>$B117</f>
        <v>0</v>
      </c>
      <c r="P103" s="176"/>
      <c r="Q103" s="178"/>
      <c r="R103" s="193" t="s">
        <v>2</v>
      </c>
      <c r="S103" s="203"/>
      <c r="T103" s="194"/>
      <c r="U103" s="193" t="s">
        <v>3</v>
      </c>
      <c r="V103" s="194"/>
      <c r="W103" s="197"/>
      <c r="X103" s="199" t="s">
        <v>4</v>
      </c>
      <c r="Y103" s="201" t="s">
        <v>5</v>
      </c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0"/>
      <c r="AM103" s="10"/>
    </row>
    <row r="104" spans="1:39" ht="14.25" customHeight="1" thickBot="1" x14ac:dyDescent="0.25">
      <c r="B104" s="36" t="s">
        <v>66</v>
      </c>
      <c r="C104" s="173"/>
      <c r="D104" s="173"/>
      <c r="E104" s="173"/>
      <c r="F104" s="174"/>
      <c r="G104" s="173"/>
      <c r="H104" s="175"/>
      <c r="I104" s="173"/>
      <c r="J104" s="173"/>
      <c r="K104" s="175"/>
      <c r="L104" s="174"/>
      <c r="M104" s="173"/>
      <c r="N104" s="175"/>
      <c r="O104" s="173"/>
      <c r="P104" s="173"/>
      <c r="Q104" s="175"/>
      <c r="R104" s="195"/>
      <c r="S104" s="204"/>
      <c r="T104" s="196"/>
      <c r="U104" s="195"/>
      <c r="V104" s="196"/>
      <c r="W104" s="198"/>
      <c r="X104" s="200"/>
      <c r="Y104" s="202"/>
      <c r="Z104" s="18"/>
      <c r="AA104" s="18"/>
      <c r="AB104" s="18"/>
      <c r="AC104" s="191">
        <v>1</v>
      </c>
      <c r="AD104" s="192"/>
      <c r="AE104" s="191">
        <v>2</v>
      </c>
      <c r="AF104" s="192"/>
      <c r="AG104" s="191">
        <v>3</v>
      </c>
      <c r="AH104" s="192"/>
      <c r="AI104" s="191">
        <v>4</v>
      </c>
      <c r="AJ104" s="192"/>
      <c r="AK104" s="143" t="s">
        <v>63</v>
      </c>
      <c r="AL104" s="10"/>
      <c r="AM104" s="144"/>
    </row>
    <row r="105" spans="1:39" ht="14.25" customHeight="1" x14ac:dyDescent="0.2">
      <c r="B105" s="81" t="s">
        <v>334</v>
      </c>
      <c r="C105" s="103"/>
      <c r="F105" s="66">
        <v>0</v>
      </c>
      <c r="G105" s="19" t="s">
        <v>326</v>
      </c>
      <c r="H105" s="65">
        <v>2</v>
      </c>
      <c r="I105" s="18">
        <v>2</v>
      </c>
      <c r="J105" s="19" t="s">
        <v>326</v>
      </c>
      <c r="K105" s="65">
        <v>1</v>
      </c>
      <c r="L105" s="66">
        <v>0</v>
      </c>
      <c r="M105" s="19" t="s">
        <v>326</v>
      </c>
      <c r="N105" s="65">
        <v>2</v>
      </c>
      <c r="P105" s="19" t="s">
        <v>62</v>
      </c>
      <c r="Q105" s="65"/>
      <c r="R105" s="179">
        <v>2</v>
      </c>
      <c r="S105" s="180"/>
      <c r="T105" s="181"/>
      <c r="U105" s="106"/>
      <c r="V105" s="107"/>
      <c r="W105" s="83" t="s">
        <v>327</v>
      </c>
      <c r="X105" s="84">
        <v>5</v>
      </c>
      <c r="Y105" s="85">
        <v>4</v>
      </c>
      <c r="Z105" s="109"/>
      <c r="AA105" s="109"/>
      <c r="AB105" s="109"/>
      <c r="AC105" s="20">
        <v>1</v>
      </c>
      <c r="AD105" s="21">
        <v>2</v>
      </c>
      <c r="AE105" s="20">
        <v>3</v>
      </c>
      <c r="AF105" s="21">
        <v>0</v>
      </c>
      <c r="AG105" s="20">
        <v>2</v>
      </c>
      <c r="AH105" s="21">
        <v>1</v>
      </c>
      <c r="AI105" s="20"/>
      <c r="AJ105" s="21"/>
      <c r="AK105" s="185">
        <f>IF(AND(X107=0,Y107=0),-8000,( ($U106-$V106)*1000+ ($X105-$Y105)*300 + $X105*300 +($X106-$Y106)*100+$X106*100+($X107-$Y107)*2+$X107))</f>
        <v>4020</v>
      </c>
      <c r="AL105" s="9"/>
      <c r="AM105" s="9"/>
    </row>
    <row r="106" spans="1:39" ht="14.25" customHeight="1" x14ac:dyDescent="0.2">
      <c r="B106" s="22"/>
      <c r="D106" s="63"/>
      <c r="F106" s="66">
        <v>2</v>
      </c>
      <c r="G106" s="18" t="s">
        <v>326</v>
      </c>
      <c r="H106" s="65">
        <v>0</v>
      </c>
      <c r="I106" s="18">
        <v>0</v>
      </c>
      <c r="J106" s="18" t="s">
        <v>326</v>
      </c>
      <c r="K106" s="65">
        <v>2</v>
      </c>
      <c r="L106" s="66">
        <v>0</v>
      </c>
      <c r="M106" s="18" t="s">
        <v>326</v>
      </c>
      <c r="N106" s="65">
        <v>2</v>
      </c>
      <c r="P106" s="18" t="s">
        <v>62</v>
      </c>
      <c r="Q106" s="65"/>
      <c r="R106" s="182"/>
      <c r="S106" s="183"/>
      <c r="T106" s="184"/>
      <c r="U106" s="86">
        <v>2</v>
      </c>
      <c r="V106" s="87">
        <v>1</v>
      </c>
      <c r="W106" s="88" t="s">
        <v>328</v>
      </c>
      <c r="X106" s="89">
        <v>10</v>
      </c>
      <c r="Y106" s="90">
        <v>11</v>
      </c>
      <c r="Z106" s="109"/>
      <c r="AA106" s="109"/>
      <c r="AB106" s="109"/>
      <c r="AC106" s="23">
        <v>2</v>
      </c>
      <c r="AD106" s="24">
        <v>5</v>
      </c>
      <c r="AE106" s="23">
        <v>6</v>
      </c>
      <c r="AF106" s="24">
        <v>0</v>
      </c>
      <c r="AG106" s="23">
        <v>5</v>
      </c>
      <c r="AH106" s="24">
        <v>3</v>
      </c>
      <c r="AI106" s="23"/>
      <c r="AJ106" s="24"/>
      <c r="AK106" s="186"/>
      <c r="AL106" s="55"/>
      <c r="AM106" s="9"/>
    </row>
    <row r="107" spans="1:39" ht="14.25" customHeight="1" thickBot="1" x14ac:dyDescent="0.25">
      <c r="B107" s="25"/>
      <c r="E107" s="64"/>
      <c r="F107" s="66">
        <v>2</v>
      </c>
      <c r="G107" s="18" t="s">
        <v>326</v>
      </c>
      <c r="H107" s="65">
        <v>1</v>
      </c>
      <c r="I107" s="18">
        <v>2</v>
      </c>
      <c r="J107" s="18" t="s">
        <v>326</v>
      </c>
      <c r="K107" s="65">
        <v>0</v>
      </c>
      <c r="L107" s="66">
        <v>2</v>
      </c>
      <c r="M107" s="18" t="s">
        <v>326</v>
      </c>
      <c r="N107" s="65">
        <v>1</v>
      </c>
      <c r="P107" s="18" t="s">
        <v>62</v>
      </c>
      <c r="Q107" s="65"/>
      <c r="R107" s="182"/>
      <c r="S107" s="183"/>
      <c r="T107" s="184"/>
      <c r="U107" s="111"/>
      <c r="V107" s="112"/>
      <c r="W107" s="91" t="s">
        <v>329</v>
      </c>
      <c r="X107" s="92">
        <v>346</v>
      </c>
      <c r="Y107" s="93">
        <v>359</v>
      </c>
      <c r="Z107" s="109"/>
      <c r="AA107" s="109"/>
      <c r="AB107" s="109"/>
      <c r="AC107" s="26">
        <v>113</v>
      </c>
      <c r="AD107" s="27">
        <v>138</v>
      </c>
      <c r="AE107" s="26">
        <v>126</v>
      </c>
      <c r="AF107" s="27">
        <v>47</v>
      </c>
      <c r="AG107" s="26">
        <v>132</v>
      </c>
      <c r="AH107" s="27">
        <v>118</v>
      </c>
      <c r="AI107" s="26"/>
      <c r="AJ107" s="27"/>
      <c r="AK107" s="187"/>
      <c r="AL107" s="10"/>
      <c r="AM107" s="9"/>
    </row>
    <row r="108" spans="1:39" ht="14.25" customHeight="1" x14ac:dyDescent="0.2">
      <c r="B108" s="82" t="s">
        <v>80</v>
      </c>
      <c r="C108" s="104">
        <v>2</v>
      </c>
      <c r="D108" s="104" t="s">
        <v>326</v>
      </c>
      <c r="E108" s="104">
        <v>0</v>
      </c>
      <c r="F108" s="103"/>
      <c r="G108" s="104"/>
      <c r="H108" s="101"/>
      <c r="I108" s="104">
        <v>2</v>
      </c>
      <c r="J108" s="28" t="s">
        <v>326</v>
      </c>
      <c r="K108" s="101">
        <v>0</v>
      </c>
      <c r="L108" s="100">
        <v>2</v>
      </c>
      <c r="M108" s="28" t="s">
        <v>326</v>
      </c>
      <c r="N108" s="101">
        <v>0</v>
      </c>
      <c r="O108" s="104"/>
      <c r="P108" s="28" t="s">
        <v>62</v>
      </c>
      <c r="Q108" s="101"/>
      <c r="R108" s="179">
        <v>3</v>
      </c>
      <c r="S108" s="180"/>
      <c r="T108" s="181"/>
      <c r="U108" s="108"/>
      <c r="V108" s="110"/>
      <c r="W108" s="94" t="s">
        <v>327</v>
      </c>
      <c r="X108" s="95">
        <v>4</v>
      </c>
      <c r="Y108" s="96">
        <v>5</v>
      </c>
      <c r="Z108" s="109"/>
      <c r="AA108" s="109"/>
      <c r="AB108" s="109"/>
      <c r="AC108" s="145">
        <f>$AD105</f>
        <v>2</v>
      </c>
      <c r="AD108" s="146">
        <f>$AC105</f>
        <v>1</v>
      </c>
      <c r="AE108" s="29">
        <v>3</v>
      </c>
      <c r="AF108" s="30">
        <v>0</v>
      </c>
      <c r="AG108" s="29">
        <v>3</v>
      </c>
      <c r="AH108" s="30">
        <v>0</v>
      </c>
      <c r="AI108" s="29"/>
      <c r="AJ108" s="30"/>
      <c r="AK108" s="185">
        <f>IF(AND(X110=0,Y110=0),-8000,( ($U109-$V109)*1000+ ($X108-$Y108)*300 + $X108*300 +($X109-$Y109)*100+$X109*100+($X110-$Y110)*2+$X110))</f>
        <v>1445</v>
      </c>
      <c r="AM108" s="9"/>
    </row>
    <row r="109" spans="1:39" ht="14.25" customHeight="1" x14ac:dyDescent="0.2">
      <c r="A109" s="55"/>
      <c r="B109" s="81"/>
      <c r="C109" s="18">
        <v>0</v>
      </c>
      <c r="D109" s="19" t="s">
        <v>326</v>
      </c>
      <c r="E109" s="18">
        <v>2</v>
      </c>
      <c r="F109" s="66"/>
      <c r="G109" s="63"/>
      <c r="H109" s="65"/>
      <c r="I109" s="18">
        <v>1</v>
      </c>
      <c r="J109" s="18" t="s">
        <v>326</v>
      </c>
      <c r="K109" s="65">
        <v>2</v>
      </c>
      <c r="L109" s="66">
        <v>1</v>
      </c>
      <c r="M109" s="18" t="s">
        <v>326</v>
      </c>
      <c r="N109" s="65">
        <v>2</v>
      </c>
      <c r="P109" s="18" t="s">
        <v>62</v>
      </c>
      <c r="Q109" s="65"/>
      <c r="R109" s="182"/>
      <c r="S109" s="183"/>
      <c r="T109" s="184"/>
      <c r="U109" s="86">
        <v>1</v>
      </c>
      <c r="V109" s="87">
        <v>2</v>
      </c>
      <c r="W109" s="88" t="s">
        <v>328</v>
      </c>
      <c r="X109" s="89">
        <v>11</v>
      </c>
      <c r="Y109" s="90">
        <v>11</v>
      </c>
      <c r="Z109" s="109"/>
      <c r="AA109" s="109"/>
      <c r="AB109" s="109"/>
      <c r="AC109" s="147">
        <f>$AD106</f>
        <v>5</v>
      </c>
      <c r="AD109" s="148">
        <f>$AC106</f>
        <v>2</v>
      </c>
      <c r="AE109" s="23">
        <v>6</v>
      </c>
      <c r="AF109" s="24">
        <v>0</v>
      </c>
      <c r="AG109" s="23">
        <v>6</v>
      </c>
      <c r="AH109" s="24">
        <v>0</v>
      </c>
      <c r="AI109" s="23"/>
      <c r="AJ109" s="24"/>
      <c r="AK109" s="186"/>
      <c r="AM109" s="9"/>
    </row>
    <row r="110" spans="1:39" ht="14.25" customHeight="1" thickBot="1" x14ac:dyDescent="0.25">
      <c r="B110" s="31"/>
      <c r="C110" s="105">
        <v>1</v>
      </c>
      <c r="D110" s="32" t="s">
        <v>326</v>
      </c>
      <c r="E110" s="105">
        <v>2</v>
      </c>
      <c r="F110" s="37"/>
      <c r="G110" s="105"/>
      <c r="H110" s="64"/>
      <c r="I110" s="105">
        <v>0</v>
      </c>
      <c r="J110" s="105" t="s">
        <v>326</v>
      </c>
      <c r="K110" s="102">
        <v>2</v>
      </c>
      <c r="L110" s="37">
        <v>2</v>
      </c>
      <c r="M110" s="105" t="s">
        <v>326</v>
      </c>
      <c r="N110" s="102">
        <v>1</v>
      </c>
      <c r="O110" s="105"/>
      <c r="P110" s="105" t="s">
        <v>62</v>
      </c>
      <c r="Q110" s="102"/>
      <c r="R110" s="182"/>
      <c r="S110" s="183"/>
      <c r="T110" s="184"/>
      <c r="U110" s="108"/>
      <c r="V110" s="110"/>
      <c r="W110" s="97" t="s">
        <v>329</v>
      </c>
      <c r="X110" s="98">
        <v>383</v>
      </c>
      <c r="Y110" s="99">
        <v>352</v>
      </c>
      <c r="Z110" s="109"/>
      <c r="AA110" s="109"/>
      <c r="AB110" s="109"/>
      <c r="AC110" s="149">
        <f>$AD107</f>
        <v>138</v>
      </c>
      <c r="AD110" s="150">
        <f>$AC107</f>
        <v>113</v>
      </c>
      <c r="AE110" s="33">
        <v>126</v>
      </c>
      <c r="AF110" s="34">
        <v>31</v>
      </c>
      <c r="AG110" s="33">
        <v>126</v>
      </c>
      <c r="AH110" s="34">
        <v>99</v>
      </c>
      <c r="AI110" s="33"/>
      <c r="AJ110" s="34"/>
      <c r="AK110" s="187"/>
      <c r="AL110" s="10"/>
      <c r="AM110" s="9"/>
    </row>
    <row r="111" spans="1:39" ht="14.25" customHeight="1" x14ac:dyDescent="0.2">
      <c r="B111" s="81" t="s">
        <v>335</v>
      </c>
      <c r="C111" s="18">
        <v>1</v>
      </c>
      <c r="D111" s="18" t="s">
        <v>326</v>
      </c>
      <c r="E111" s="18">
        <v>2</v>
      </c>
      <c r="F111" s="66">
        <v>0</v>
      </c>
      <c r="G111" s="18" t="s">
        <v>326</v>
      </c>
      <c r="H111" s="65">
        <v>2</v>
      </c>
      <c r="I111" s="103"/>
      <c r="J111" s="104"/>
      <c r="K111" s="101"/>
      <c r="L111" s="66">
        <v>1</v>
      </c>
      <c r="M111" s="19" t="s">
        <v>326</v>
      </c>
      <c r="N111" s="65">
        <v>2</v>
      </c>
      <c r="P111" s="19" t="s">
        <v>62</v>
      </c>
      <c r="Q111" s="65"/>
      <c r="R111" s="179">
        <v>1</v>
      </c>
      <c r="S111" s="180"/>
      <c r="T111" s="181"/>
      <c r="U111" s="106"/>
      <c r="V111" s="107"/>
      <c r="W111" s="83" t="s">
        <v>327</v>
      </c>
      <c r="X111" s="84">
        <v>5</v>
      </c>
      <c r="Y111" s="85">
        <v>4</v>
      </c>
      <c r="Z111" s="109"/>
      <c r="AA111" s="109"/>
      <c r="AB111" s="109"/>
      <c r="AC111" s="151">
        <f>$AF105</f>
        <v>0</v>
      </c>
      <c r="AD111" s="152">
        <f>$AE105</f>
        <v>3</v>
      </c>
      <c r="AE111" s="151">
        <f>$AF108</f>
        <v>0</v>
      </c>
      <c r="AF111" s="152">
        <f>$AE108</f>
        <v>3</v>
      </c>
      <c r="AG111" s="20">
        <v>0</v>
      </c>
      <c r="AH111" s="21">
        <v>3</v>
      </c>
      <c r="AI111" s="20"/>
      <c r="AJ111" s="21"/>
      <c r="AK111" s="185">
        <f>IF(AND(X113=0,Y113=0),-8000,( ($U112-$V112)*1000+ ($X111-$Y111)*300 + $X111*300 +($X112-$Y112)*100+$X112*100+($X113-$Y113)*2+$X113))</f>
        <v>4504</v>
      </c>
      <c r="AM111" s="9"/>
    </row>
    <row r="112" spans="1:39" ht="14.25" customHeight="1" x14ac:dyDescent="0.2">
      <c r="B112" s="81"/>
      <c r="C112" s="18">
        <v>2</v>
      </c>
      <c r="D112" s="19" t="s">
        <v>326</v>
      </c>
      <c r="E112" s="18">
        <v>0</v>
      </c>
      <c r="F112" s="66">
        <v>2</v>
      </c>
      <c r="G112" s="19" t="s">
        <v>326</v>
      </c>
      <c r="H112" s="65">
        <v>1</v>
      </c>
      <c r="I112" s="66"/>
      <c r="J112" s="63"/>
      <c r="K112" s="65"/>
      <c r="L112" s="66">
        <v>2</v>
      </c>
      <c r="M112" s="18" t="s">
        <v>326</v>
      </c>
      <c r="N112" s="65">
        <v>1</v>
      </c>
      <c r="P112" s="18" t="s">
        <v>62</v>
      </c>
      <c r="Q112" s="65"/>
      <c r="R112" s="182"/>
      <c r="S112" s="183"/>
      <c r="T112" s="184"/>
      <c r="U112" s="86">
        <v>2</v>
      </c>
      <c r="V112" s="87">
        <v>1</v>
      </c>
      <c r="W112" s="88" t="s">
        <v>328</v>
      </c>
      <c r="X112" s="89">
        <v>12</v>
      </c>
      <c r="Y112" s="90">
        <v>11</v>
      </c>
      <c r="Z112" s="109"/>
      <c r="AA112" s="109"/>
      <c r="AB112" s="109"/>
      <c r="AC112" s="147">
        <f>$AF106</f>
        <v>0</v>
      </c>
      <c r="AD112" s="148">
        <f>$AE106</f>
        <v>6</v>
      </c>
      <c r="AE112" s="147">
        <f t="shared" ref="AE112:AE113" si="78">$AF109</f>
        <v>0</v>
      </c>
      <c r="AF112" s="148">
        <f t="shared" ref="AF112:AF113" si="79">$AE109</f>
        <v>6</v>
      </c>
      <c r="AG112" s="23">
        <v>0</v>
      </c>
      <c r="AH112" s="24">
        <v>6</v>
      </c>
      <c r="AI112" s="23"/>
      <c r="AJ112" s="24"/>
      <c r="AK112" s="186"/>
      <c r="AM112" s="9"/>
    </row>
    <row r="113" spans="2:39" ht="14.25" customHeight="1" thickBot="1" x14ac:dyDescent="0.25">
      <c r="B113" s="35"/>
      <c r="C113" s="105">
        <v>0</v>
      </c>
      <c r="D113" s="32" t="s">
        <v>326</v>
      </c>
      <c r="E113" s="105">
        <v>2</v>
      </c>
      <c r="F113" s="37">
        <v>2</v>
      </c>
      <c r="G113" s="32" t="s">
        <v>326</v>
      </c>
      <c r="H113" s="102">
        <v>0</v>
      </c>
      <c r="I113" s="37"/>
      <c r="J113" s="105"/>
      <c r="K113" s="64"/>
      <c r="L113" s="66">
        <v>2</v>
      </c>
      <c r="M113" s="18" t="s">
        <v>326</v>
      </c>
      <c r="N113" s="65">
        <v>1</v>
      </c>
      <c r="P113" s="18" t="s">
        <v>62</v>
      </c>
      <c r="Q113" s="65"/>
      <c r="R113" s="188"/>
      <c r="S113" s="189"/>
      <c r="T113" s="190"/>
      <c r="U113" s="111"/>
      <c r="V113" s="112"/>
      <c r="W113" s="91" t="s">
        <v>329</v>
      </c>
      <c r="X113" s="92">
        <v>394</v>
      </c>
      <c r="Y113" s="93">
        <v>389</v>
      </c>
      <c r="Z113" s="109"/>
      <c r="AA113" s="109"/>
      <c r="AB113" s="109"/>
      <c r="AC113" s="153">
        <f>$AF107</f>
        <v>47</v>
      </c>
      <c r="AD113" s="154">
        <f>$AE107</f>
        <v>126</v>
      </c>
      <c r="AE113" s="153">
        <f t="shared" si="78"/>
        <v>31</v>
      </c>
      <c r="AF113" s="154">
        <f t="shared" si="79"/>
        <v>126</v>
      </c>
      <c r="AG113" s="26">
        <v>41</v>
      </c>
      <c r="AH113" s="27">
        <v>126</v>
      </c>
      <c r="AI113" s="26"/>
      <c r="AJ113" s="27"/>
      <c r="AK113" s="187"/>
      <c r="AL113" s="10"/>
      <c r="AM113" s="9"/>
    </row>
    <row r="114" spans="2:39" ht="14.25" customHeight="1" x14ac:dyDescent="0.2">
      <c r="B114" s="82" t="s">
        <v>336</v>
      </c>
      <c r="C114" s="104">
        <v>2</v>
      </c>
      <c r="D114" s="104" t="s">
        <v>326</v>
      </c>
      <c r="E114" s="104">
        <v>0</v>
      </c>
      <c r="F114" s="100">
        <v>0</v>
      </c>
      <c r="G114" s="104" t="s">
        <v>326</v>
      </c>
      <c r="H114" s="101">
        <v>2</v>
      </c>
      <c r="I114" s="104">
        <v>2</v>
      </c>
      <c r="J114" s="104" t="s">
        <v>326</v>
      </c>
      <c r="K114" s="104">
        <v>1</v>
      </c>
      <c r="L114" s="103"/>
      <c r="M114" s="104"/>
      <c r="N114" s="101"/>
      <c r="O114" s="104"/>
      <c r="P114" s="28" t="s">
        <v>62</v>
      </c>
      <c r="Q114" s="101"/>
      <c r="R114" s="182">
        <v>4</v>
      </c>
      <c r="S114" s="183"/>
      <c r="T114" s="184"/>
      <c r="U114" s="106"/>
      <c r="V114" s="107"/>
      <c r="W114" s="94" t="s">
        <v>327</v>
      </c>
      <c r="X114" s="95">
        <v>4</v>
      </c>
      <c r="Y114" s="96">
        <v>5</v>
      </c>
      <c r="Z114" s="109"/>
      <c r="AA114" s="109"/>
      <c r="AB114" s="109"/>
      <c r="AC114" s="145">
        <f>$AH105</f>
        <v>1</v>
      </c>
      <c r="AD114" s="146">
        <f>$AG105</f>
        <v>2</v>
      </c>
      <c r="AE114" s="145">
        <f>$AH108</f>
        <v>0</v>
      </c>
      <c r="AF114" s="146">
        <f>$AG108</f>
        <v>3</v>
      </c>
      <c r="AG114" s="145">
        <f>$AH111</f>
        <v>3</v>
      </c>
      <c r="AH114" s="146">
        <f>$AG111</f>
        <v>0</v>
      </c>
      <c r="AI114" s="29"/>
      <c r="AJ114" s="30"/>
      <c r="AK114" s="185">
        <f>IF(AND(X116=0,Y116=0),-8000,( ($U115-$V115)*1000+ ($X114-$Y114)*300 + $X114*300 +($X115-$Y115)*100+$X115*100+($X116-$Y116)*2+$X116))</f>
        <v>1441</v>
      </c>
      <c r="AM114" s="9"/>
    </row>
    <row r="115" spans="2:39" ht="14.25" customHeight="1" x14ac:dyDescent="0.2">
      <c r="B115" s="81"/>
      <c r="C115" s="18">
        <v>2</v>
      </c>
      <c r="D115" s="19" t="s">
        <v>326</v>
      </c>
      <c r="E115" s="18">
        <v>0</v>
      </c>
      <c r="F115" s="66">
        <v>2</v>
      </c>
      <c r="G115" s="19" t="s">
        <v>326</v>
      </c>
      <c r="H115" s="65">
        <v>1</v>
      </c>
      <c r="I115" s="18">
        <v>1</v>
      </c>
      <c r="J115" s="19" t="s">
        <v>326</v>
      </c>
      <c r="K115" s="18">
        <v>2</v>
      </c>
      <c r="L115" s="66"/>
      <c r="M115" s="63"/>
      <c r="N115" s="65"/>
      <c r="P115" s="18" t="s">
        <v>62</v>
      </c>
      <c r="Q115" s="65"/>
      <c r="R115" s="182"/>
      <c r="S115" s="183"/>
      <c r="T115" s="184"/>
      <c r="U115" s="86">
        <v>1</v>
      </c>
      <c r="V115" s="87">
        <v>2</v>
      </c>
      <c r="W115" s="88" t="s">
        <v>328</v>
      </c>
      <c r="X115" s="89">
        <v>12</v>
      </c>
      <c r="Y115" s="90">
        <v>12</v>
      </c>
      <c r="Z115" s="109"/>
      <c r="AA115" s="109"/>
      <c r="AB115" s="109"/>
      <c r="AC115" s="147">
        <f>$AH106</f>
        <v>3</v>
      </c>
      <c r="AD115" s="148">
        <f>$AG106</f>
        <v>5</v>
      </c>
      <c r="AE115" s="147">
        <f t="shared" ref="AE115:AE116" si="80">$AH109</f>
        <v>0</v>
      </c>
      <c r="AF115" s="148">
        <f t="shared" ref="AF115:AF116" si="81">$AG109</f>
        <v>6</v>
      </c>
      <c r="AG115" s="147">
        <f t="shared" ref="AG115:AG116" si="82">$AH112</f>
        <v>6</v>
      </c>
      <c r="AH115" s="148">
        <f t="shared" ref="AH115:AH116" si="83">$AG112</f>
        <v>0</v>
      </c>
      <c r="AI115" s="23"/>
      <c r="AJ115" s="24"/>
      <c r="AK115" s="186"/>
      <c r="AM115" s="9"/>
    </row>
    <row r="116" spans="2:39" ht="14.25" customHeight="1" thickBot="1" x14ac:dyDescent="0.25">
      <c r="B116" s="31"/>
      <c r="C116" s="105">
        <v>1</v>
      </c>
      <c r="D116" s="32" t="s">
        <v>326</v>
      </c>
      <c r="E116" s="105">
        <v>2</v>
      </c>
      <c r="F116" s="37">
        <v>1</v>
      </c>
      <c r="G116" s="32" t="s">
        <v>326</v>
      </c>
      <c r="H116" s="102">
        <v>2</v>
      </c>
      <c r="I116" s="105">
        <v>1</v>
      </c>
      <c r="J116" s="32" t="s">
        <v>326</v>
      </c>
      <c r="K116" s="105">
        <v>2</v>
      </c>
      <c r="L116" s="37"/>
      <c r="M116" s="105"/>
      <c r="N116" s="64"/>
      <c r="O116" s="105"/>
      <c r="P116" s="105" t="s">
        <v>62</v>
      </c>
      <c r="Q116" s="102"/>
      <c r="R116" s="188"/>
      <c r="S116" s="189"/>
      <c r="T116" s="190"/>
      <c r="U116" s="111"/>
      <c r="V116" s="112"/>
      <c r="W116" s="91" t="s">
        <v>329</v>
      </c>
      <c r="X116" s="92">
        <v>387</v>
      </c>
      <c r="Y116" s="93">
        <v>410</v>
      </c>
      <c r="Z116" s="109"/>
      <c r="AA116" s="109"/>
      <c r="AB116" s="109"/>
      <c r="AC116" s="149">
        <f>$AH107</f>
        <v>118</v>
      </c>
      <c r="AD116" s="150">
        <f>$AG107</f>
        <v>132</v>
      </c>
      <c r="AE116" s="149">
        <f t="shared" si="80"/>
        <v>99</v>
      </c>
      <c r="AF116" s="150">
        <f t="shared" si="81"/>
        <v>126</v>
      </c>
      <c r="AG116" s="149">
        <f t="shared" si="82"/>
        <v>126</v>
      </c>
      <c r="AH116" s="150">
        <f t="shared" si="83"/>
        <v>41</v>
      </c>
      <c r="AI116" s="33"/>
      <c r="AJ116" s="34"/>
      <c r="AK116" s="187"/>
      <c r="AL116" s="10"/>
      <c r="AM116" s="9"/>
    </row>
    <row r="117" spans="2:39" hidden="1" x14ac:dyDescent="0.2">
      <c r="B117" s="81"/>
      <c r="C117" s="18">
        <f>$Q105</f>
        <v>0</v>
      </c>
      <c r="D117" s="18" t="s">
        <v>62</v>
      </c>
      <c r="E117" s="18">
        <f>$O105</f>
        <v>0</v>
      </c>
      <c r="F117" s="66">
        <f>$Q108</f>
        <v>0</v>
      </c>
      <c r="G117" s="18" t="s">
        <v>62</v>
      </c>
      <c r="H117" s="65">
        <f>$O108</f>
        <v>0</v>
      </c>
      <c r="I117" s="18">
        <f>$Q111</f>
        <v>0</v>
      </c>
      <c r="J117" s="18" t="s">
        <v>62</v>
      </c>
      <c r="K117" s="18">
        <f>$O111</f>
        <v>0</v>
      </c>
      <c r="L117" s="66">
        <f>$Q114</f>
        <v>0</v>
      </c>
      <c r="M117" s="18" t="s">
        <v>62</v>
      </c>
      <c r="N117" s="65">
        <f>$O114</f>
        <v>0</v>
      </c>
      <c r="O117" s="103"/>
      <c r="P117" s="104"/>
      <c r="Q117" s="101"/>
      <c r="R117" s="182">
        <f>IF(OR($W120 ="",$Y120="入力未完"),"",RANK($AK117,$AK105:$AK117,0))</f>
        <v>5</v>
      </c>
      <c r="S117" s="183"/>
      <c r="T117" s="184"/>
      <c r="U117" s="106"/>
      <c r="V117" s="107"/>
      <c r="W117" s="83" t="s">
        <v>46</v>
      </c>
      <c r="X117" s="84">
        <f t="shared" ref="X117:X119" si="84">$AC117+$AE117+$AG117+$AI117</f>
        <v>0</v>
      </c>
      <c r="Y117" s="85">
        <f t="shared" ref="Y117:Y119" si="85">$AD117+$AF117+$AH117+$AJ117</f>
        <v>0</v>
      </c>
      <c r="Z117" s="109"/>
      <c r="AA117" s="109"/>
      <c r="AB117" s="109"/>
      <c r="AC117" s="151">
        <f>$AJ105</f>
        <v>0</v>
      </c>
      <c r="AD117" s="152">
        <f>$AI105</f>
        <v>0</v>
      </c>
      <c r="AE117" s="151">
        <f>$AJ108</f>
        <v>0</v>
      </c>
      <c r="AF117" s="152">
        <f>$AI108</f>
        <v>0</v>
      </c>
      <c r="AG117" s="151">
        <f>$AJ111</f>
        <v>0</v>
      </c>
      <c r="AH117" s="152">
        <f>$AI111</f>
        <v>0</v>
      </c>
      <c r="AI117" s="151">
        <f>$AJ114</f>
        <v>0</v>
      </c>
      <c r="AJ117" s="152">
        <f>$AI114</f>
        <v>0</v>
      </c>
      <c r="AK117" s="185">
        <f>IF(AND(X119=0,Y119=0),-8000,( ($U118-$V118)*1000+ ($X117-$Y117)*300 + $X117*300 +($X118-$Y118)*100+$X118*100+($X119-$Y119)*2+$X119))</f>
        <v>-8000</v>
      </c>
      <c r="AM117" s="9"/>
    </row>
    <row r="118" spans="2:39" hidden="1" x14ac:dyDescent="0.2">
      <c r="B118" s="81"/>
      <c r="C118" s="18">
        <f>$Q106</f>
        <v>0</v>
      </c>
      <c r="D118" s="19" t="s">
        <v>62</v>
      </c>
      <c r="E118" s="18">
        <f>$O106</f>
        <v>0</v>
      </c>
      <c r="F118" s="66">
        <f>$Q109</f>
        <v>0</v>
      </c>
      <c r="G118" s="19" t="s">
        <v>62</v>
      </c>
      <c r="H118" s="65">
        <f>$O109</f>
        <v>0</v>
      </c>
      <c r="I118" s="18">
        <f>$Q112</f>
        <v>0</v>
      </c>
      <c r="J118" s="19" t="s">
        <v>62</v>
      </c>
      <c r="K118" s="18">
        <f>$O112</f>
        <v>0</v>
      </c>
      <c r="L118" s="66">
        <f>$Q115</f>
        <v>0</v>
      </c>
      <c r="M118" s="19" t="s">
        <v>62</v>
      </c>
      <c r="N118" s="65">
        <f>$O115</f>
        <v>0</v>
      </c>
      <c r="O118" s="66"/>
      <c r="P118" s="63"/>
      <c r="Q118" s="65"/>
      <c r="R118" s="182"/>
      <c r="S118" s="183"/>
      <c r="T118" s="184"/>
      <c r="U118" s="86">
        <f>IF($AC117&gt;$AD117,1,0)+IF($AE117&gt;$AF117,1,0)+IF($AG117&gt;$AH117,1,0)+IF($AI117&gt;$AJ117,1,0)</f>
        <v>0</v>
      </c>
      <c r="V118" s="87">
        <f>IF($AC117&lt;$AD117,1,0)+IF($AE117&lt;$AF117,1,0)+IF($AG117&lt;$AH117,1,0)+IF($AI117&lt;$AJ117,1,0)</f>
        <v>0</v>
      </c>
      <c r="W118" s="88" t="s">
        <v>47</v>
      </c>
      <c r="X118" s="89">
        <f t="shared" si="84"/>
        <v>0</v>
      </c>
      <c r="Y118" s="90">
        <f t="shared" si="85"/>
        <v>0</v>
      </c>
      <c r="Z118" s="109"/>
      <c r="AA118" s="109"/>
      <c r="AB118" s="109"/>
      <c r="AC118" s="147">
        <f>$AJ106</f>
        <v>0</v>
      </c>
      <c r="AD118" s="148">
        <f t="shared" ref="AD118:AD119" si="86">$AI106</f>
        <v>0</v>
      </c>
      <c r="AE118" s="147">
        <f t="shared" ref="AE118:AE119" si="87">$AJ109</f>
        <v>0</v>
      </c>
      <c r="AF118" s="148">
        <f t="shared" ref="AF118:AF119" si="88">$AI109</f>
        <v>0</v>
      </c>
      <c r="AG118" s="147">
        <f t="shared" ref="AG118:AG119" si="89">$AJ112</f>
        <v>0</v>
      </c>
      <c r="AH118" s="148">
        <f t="shared" ref="AH118:AH119" si="90">$AI112</f>
        <v>0</v>
      </c>
      <c r="AI118" s="147">
        <f t="shared" ref="AI118:AI119" si="91">$AJ115</f>
        <v>0</v>
      </c>
      <c r="AJ118" s="148">
        <f t="shared" ref="AJ118:AJ119" si="92">$AI115</f>
        <v>0</v>
      </c>
      <c r="AK118" s="186"/>
      <c r="AM118" s="9"/>
    </row>
    <row r="119" spans="2:39" ht="13.8" hidden="1" thickBot="1" x14ac:dyDescent="0.25">
      <c r="B119" s="35"/>
      <c r="C119" s="105">
        <f>$Q107</f>
        <v>0</v>
      </c>
      <c r="D119" s="32" t="s">
        <v>62</v>
      </c>
      <c r="E119" s="105">
        <f>$O107</f>
        <v>0</v>
      </c>
      <c r="F119" s="37">
        <f>$Q110</f>
        <v>0</v>
      </c>
      <c r="G119" s="32" t="s">
        <v>62</v>
      </c>
      <c r="H119" s="102">
        <f>$O110</f>
        <v>0</v>
      </c>
      <c r="I119" s="105">
        <f>$Q113</f>
        <v>0</v>
      </c>
      <c r="J119" s="32" t="s">
        <v>62</v>
      </c>
      <c r="K119" s="105">
        <f>$O113</f>
        <v>0</v>
      </c>
      <c r="L119" s="37">
        <f>$Q116</f>
        <v>0</v>
      </c>
      <c r="M119" s="32" t="s">
        <v>62</v>
      </c>
      <c r="N119" s="102">
        <f>$O116</f>
        <v>0</v>
      </c>
      <c r="O119" s="37"/>
      <c r="P119" s="105"/>
      <c r="Q119" s="64"/>
      <c r="R119" s="188"/>
      <c r="S119" s="189"/>
      <c r="T119" s="190"/>
      <c r="U119" s="111"/>
      <c r="V119" s="112"/>
      <c r="W119" s="91" t="s">
        <v>45</v>
      </c>
      <c r="X119" s="92">
        <f t="shared" si="84"/>
        <v>0</v>
      </c>
      <c r="Y119" s="93">
        <f t="shared" si="85"/>
        <v>0</v>
      </c>
      <c r="Z119" s="109"/>
      <c r="AA119" s="109"/>
      <c r="AB119" s="109"/>
      <c r="AC119" s="153">
        <f>$AJ107</f>
        <v>0</v>
      </c>
      <c r="AD119" s="154">
        <f t="shared" si="86"/>
        <v>0</v>
      </c>
      <c r="AE119" s="153">
        <f t="shared" si="87"/>
        <v>0</v>
      </c>
      <c r="AF119" s="154">
        <f t="shared" si="88"/>
        <v>0</v>
      </c>
      <c r="AG119" s="153">
        <f t="shared" si="89"/>
        <v>0</v>
      </c>
      <c r="AH119" s="154">
        <f t="shared" si="90"/>
        <v>0</v>
      </c>
      <c r="AI119" s="153">
        <f t="shared" si="91"/>
        <v>0</v>
      </c>
      <c r="AJ119" s="154">
        <f t="shared" si="92"/>
        <v>0</v>
      </c>
      <c r="AK119" s="187"/>
      <c r="AL119" s="10"/>
      <c r="AM119" s="9"/>
    </row>
    <row r="120" spans="2:39" hidden="1" x14ac:dyDescent="0.2">
      <c r="B120" s="155"/>
      <c r="D120" s="19"/>
      <c r="G120" s="19"/>
      <c r="J120" s="19"/>
      <c r="M120" s="19"/>
      <c r="T120" s="109"/>
      <c r="U120" s="156">
        <f>$U106+$U109+$U112+$U115+U118</f>
        <v>6</v>
      </c>
      <c r="V120" s="109"/>
      <c r="W120" s="157">
        <v>6</v>
      </c>
      <c r="X120" s="18"/>
      <c r="Y120" s="109" t="str">
        <f>IF($U120=$W120,"入力完了","入力未完")</f>
        <v>入力完了</v>
      </c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9"/>
      <c r="AM120" s="9"/>
    </row>
    <row r="121" spans="2:39" hidden="1" x14ac:dyDescent="0.2">
      <c r="B121" s="155"/>
    </row>
    <row r="122" spans="2:39" hidden="1" x14ac:dyDescent="0.2">
      <c r="B122" s="155"/>
    </row>
    <row r="123" spans="2:39" hidden="1" x14ac:dyDescent="0.2">
      <c r="B123" s="142" t="s">
        <v>61</v>
      </c>
      <c r="C123" s="176" t="str">
        <f>$B125</f>
        <v>チーム名１</v>
      </c>
      <c r="D123" s="176"/>
      <c r="E123" s="176"/>
      <c r="F123" s="177" t="str">
        <f>$B128</f>
        <v>チーム名2</v>
      </c>
      <c r="G123" s="176"/>
      <c r="H123" s="178"/>
      <c r="I123" s="176" t="str">
        <f>$B131</f>
        <v>チーム名3</v>
      </c>
      <c r="J123" s="176"/>
      <c r="K123" s="178"/>
      <c r="L123" s="177" t="str">
        <f>$B134</f>
        <v>チーム名4</v>
      </c>
      <c r="M123" s="176"/>
      <c r="N123" s="178"/>
      <c r="O123" s="176" t="str">
        <f>$B137</f>
        <v>チーム名5</v>
      </c>
      <c r="P123" s="176"/>
      <c r="Q123" s="178"/>
      <c r="R123" s="193" t="s">
        <v>2</v>
      </c>
      <c r="S123" s="203"/>
      <c r="T123" s="194"/>
      <c r="U123" s="193" t="s">
        <v>3</v>
      </c>
      <c r="V123" s="194"/>
      <c r="W123" s="197"/>
      <c r="X123" s="199" t="s">
        <v>4</v>
      </c>
      <c r="Y123" s="201" t="s">
        <v>5</v>
      </c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0"/>
      <c r="AM123" s="10"/>
    </row>
    <row r="124" spans="2:39" ht="13.8" hidden="1" thickBot="1" x14ac:dyDescent="0.25">
      <c r="B124" s="36" t="s">
        <v>6</v>
      </c>
      <c r="C124" s="173"/>
      <c r="D124" s="173"/>
      <c r="E124" s="173"/>
      <c r="F124" s="174"/>
      <c r="G124" s="173"/>
      <c r="H124" s="175"/>
      <c r="I124" s="173"/>
      <c r="J124" s="173"/>
      <c r="K124" s="175"/>
      <c r="L124" s="174"/>
      <c r="M124" s="173"/>
      <c r="N124" s="175"/>
      <c r="O124" s="173"/>
      <c r="P124" s="173"/>
      <c r="Q124" s="175"/>
      <c r="R124" s="195"/>
      <c r="S124" s="204"/>
      <c r="T124" s="196"/>
      <c r="U124" s="195"/>
      <c r="V124" s="196"/>
      <c r="W124" s="198"/>
      <c r="X124" s="200"/>
      <c r="Y124" s="202"/>
      <c r="Z124" s="18"/>
      <c r="AA124" s="18"/>
      <c r="AB124" s="18"/>
      <c r="AC124" s="191">
        <v>1</v>
      </c>
      <c r="AD124" s="192"/>
      <c r="AE124" s="191">
        <v>2</v>
      </c>
      <c r="AF124" s="192"/>
      <c r="AG124" s="191">
        <v>3</v>
      </c>
      <c r="AH124" s="192"/>
      <c r="AI124" s="191">
        <v>4</v>
      </c>
      <c r="AJ124" s="192"/>
      <c r="AK124" s="143" t="s">
        <v>63</v>
      </c>
      <c r="AL124" s="10"/>
      <c r="AM124" s="144"/>
    </row>
    <row r="125" spans="2:39" hidden="1" x14ac:dyDescent="0.2">
      <c r="B125" s="81" t="s">
        <v>18</v>
      </c>
      <c r="C125" s="103"/>
      <c r="F125" s="66"/>
      <c r="G125" s="19" t="s">
        <v>62</v>
      </c>
      <c r="H125" s="65"/>
      <c r="J125" s="19" t="s">
        <v>62</v>
      </c>
      <c r="K125" s="65"/>
      <c r="L125" s="66"/>
      <c r="M125" s="19" t="s">
        <v>62</v>
      </c>
      <c r="N125" s="65"/>
      <c r="P125" s="19" t="s">
        <v>62</v>
      </c>
      <c r="Q125" s="65"/>
      <c r="R125" s="179" t="str">
        <f>IF(OR($W140 ="",$Y140="入力未完"),"",RANK($AK125,$AK125:$AK137,0))</f>
        <v/>
      </c>
      <c r="S125" s="180"/>
      <c r="T125" s="181"/>
      <c r="U125" s="106"/>
      <c r="V125" s="107"/>
      <c r="W125" s="83" t="s">
        <v>46</v>
      </c>
      <c r="X125" s="84">
        <f t="shared" ref="X125:X139" si="93">$AC125+$AE125+$AG125+$AI125</f>
        <v>0</v>
      </c>
      <c r="Y125" s="85">
        <f t="shared" ref="Y125:Y139" si="94">$AD125+$AF125+$AH125+$AJ125</f>
        <v>0</v>
      </c>
      <c r="Z125" s="109"/>
      <c r="AA125" s="109"/>
      <c r="AB125" s="109"/>
      <c r="AC125" s="20"/>
      <c r="AD125" s="21"/>
      <c r="AE125" s="20"/>
      <c r="AF125" s="21"/>
      <c r="AG125" s="20"/>
      <c r="AH125" s="21"/>
      <c r="AI125" s="20"/>
      <c r="AJ125" s="21"/>
      <c r="AK125" s="185">
        <f>IF(AND(X127=0,Y127=0),-8000,( ($U126-$V126)*1000+ ($X125-$Y125)*300 + $X125*300 +($X126-$Y126)*100+$X126*100+($X127-$Y127)*2+$X127))</f>
        <v>-8000</v>
      </c>
      <c r="AL125" s="9"/>
      <c r="AM125" s="9"/>
    </row>
    <row r="126" spans="2:39" hidden="1" x14ac:dyDescent="0.2">
      <c r="B126" s="22"/>
      <c r="D126" s="63"/>
      <c r="F126" s="66"/>
      <c r="G126" s="18" t="s">
        <v>62</v>
      </c>
      <c r="H126" s="65"/>
      <c r="J126" s="18" t="s">
        <v>62</v>
      </c>
      <c r="K126" s="65"/>
      <c r="L126" s="66"/>
      <c r="M126" s="18" t="s">
        <v>62</v>
      </c>
      <c r="N126" s="65"/>
      <c r="P126" s="18" t="s">
        <v>62</v>
      </c>
      <c r="Q126" s="65"/>
      <c r="R126" s="182"/>
      <c r="S126" s="183"/>
      <c r="T126" s="184"/>
      <c r="U126" s="86">
        <f>IF($AC125&gt;$AD125,1,0)+IF($AE125&gt;$AF125,1,0)+IF($AG125&gt;$AH125,1,0)+IF($AI125&gt;$AJ125,1,0)</f>
        <v>0</v>
      </c>
      <c r="V126" s="87">
        <f>IF($AC125&lt;$AD125,1,0)+IF($AE125&lt;$AF125,1,0)+IF($AG125&lt;$AH125,1,0)+IF($AI125&lt;$AJ125,1,0)</f>
        <v>0</v>
      </c>
      <c r="W126" s="88" t="s">
        <v>47</v>
      </c>
      <c r="X126" s="89">
        <f t="shared" si="93"/>
        <v>0</v>
      </c>
      <c r="Y126" s="90">
        <f t="shared" si="94"/>
        <v>0</v>
      </c>
      <c r="Z126" s="109"/>
      <c r="AA126" s="109"/>
      <c r="AB126" s="109"/>
      <c r="AC126" s="23"/>
      <c r="AD126" s="24"/>
      <c r="AE126" s="23"/>
      <c r="AF126" s="24"/>
      <c r="AG126" s="23"/>
      <c r="AH126" s="24"/>
      <c r="AI126" s="23"/>
      <c r="AJ126" s="24"/>
      <c r="AK126" s="186"/>
      <c r="AL126" s="55"/>
      <c r="AM126" s="9"/>
    </row>
    <row r="127" spans="2:39" ht="13.8" hidden="1" thickBot="1" x14ac:dyDescent="0.25">
      <c r="B127" s="25"/>
      <c r="E127" s="64"/>
      <c r="F127" s="66"/>
      <c r="G127" s="18" t="s">
        <v>62</v>
      </c>
      <c r="H127" s="65"/>
      <c r="J127" s="18" t="s">
        <v>62</v>
      </c>
      <c r="K127" s="65"/>
      <c r="L127" s="66"/>
      <c r="M127" s="18" t="s">
        <v>62</v>
      </c>
      <c r="N127" s="65"/>
      <c r="P127" s="18" t="s">
        <v>62</v>
      </c>
      <c r="Q127" s="65"/>
      <c r="R127" s="182"/>
      <c r="S127" s="183"/>
      <c r="T127" s="184"/>
      <c r="U127" s="111"/>
      <c r="V127" s="112"/>
      <c r="W127" s="91" t="s">
        <v>45</v>
      </c>
      <c r="X127" s="92">
        <f>$AC127+$AE127+$AG127+$AI127</f>
        <v>0</v>
      </c>
      <c r="Y127" s="93">
        <f t="shared" si="94"/>
        <v>0</v>
      </c>
      <c r="Z127" s="109"/>
      <c r="AA127" s="109"/>
      <c r="AB127" s="109"/>
      <c r="AC127" s="26"/>
      <c r="AD127" s="27"/>
      <c r="AE127" s="26"/>
      <c r="AF127" s="27"/>
      <c r="AG127" s="26"/>
      <c r="AH127" s="27"/>
      <c r="AI127" s="26"/>
      <c r="AJ127" s="27"/>
      <c r="AK127" s="187"/>
      <c r="AL127" s="10"/>
      <c r="AM127" s="9"/>
    </row>
    <row r="128" spans="2:39" hidden="1" x14ac:dyDescent="0.2">
      <c r="B128" s="82" t="s">
        <v>19</v>
      </c>
      <c r="C128" s="104">
        <f>$H125</f>
        <v>0</v>
      </c>
      <c r="D128" s="104" t="s">
        <v>62</v>
      </c>
      <c r="E128" s="104">
        <f>$F125</f>
        <v>0</v>
      </c>
      <c r="F128" s="103"/>
      <c r="G128" s="104"/>
      <c r="H128" s="101"/>
      <c r="I128" s="104"/>
      <c r="J128" s="28" t="s">
        <v>62</v>
      </c>
      <c r="K128" s="101"/>
      <c r="L128" s="100"/>
      <c r="M128" s="28" t="s">
        <v>62</v>
      </c>
      <c r="N128" s="101"/>
      <c r="O128" s="104"/>
      <c r="P128" s="28" t="s">
        <v>62</v>
      </c>
      <c r="Q128" s="101"/>
      <c r="R128" s="179" t="str">
        <f>IF(OR($W140 ="",$Y140="入力未完"),"",RANK($AK128,$AK125:$AK137,0))</f>
        <v/>
      </c>
      <c r="S128" s="180"/>
      <c r="T128" s="181"/>
      <c r="U128" s="108"/>
      <c r="V128" s="110"/>
      <c r="W128" s="94" t="s">
        <v>46</v>
      </c>
      <c r="X128" s="95">
        <f>$AC128+$AE128+$AG128+$AI128</f>
        <v>0</v>
      </c>
      <c r="Y128" s="96">
        <f t="shared" si="94"/>
        <v>0</v>
      </c>
      <c r="Z128" s="109"/>
      <c r="AA128" s="109"/>
      <c r="AB128" s="109"/>
      <c r="AC128" s="145">
        <f>$AD125</f>
        <v>0</v>
      </c>
      <c r="AD128" s="146">
        <f>$AC125</f>
        <v>0</v>
      </c>
      <c r="AE128" s="29"/>
      <c r="AF128" s="30"/>
      <c r="AG128" s="29"/>
      <c r="AH128" s="30"/>
      <c r="AI128" s="29"/>
      <c r="AJ128" s="30"/>
      <c r="AK128" s="185">
        <f>IF(AND(X130=0,Y130=0),-8000,( ($U129-$V129)*1000+ ($X128-$Y128)*300 + $X128*300 +($X129-$Y129)*100+$X129*100+($X130-$Y130)*2+$X130))</f>
        <v>-8000</v>
      </c>
      <c r="AM128" s="9"/>
    </row>
    <row r="129" spans="1:39" hidden="1" x14ac:dyDescent="0.2">
      <c r="A129" s="55"/>
      <c r="B129" s="81"/>
      <c r="C129" s="18">
        <f>$H126</f>
        <v>0</v>
      </c>
      <c r="D129" s="19" t="s">
        <v>62</v>
      </c>
      <c r="E129" s="18">
        <f>$F126</f>
        <v>0</v>
      </c>
      <c r="F129" s="66"/>
      <c r="G129" s="63"/>
      <c r="H129" s="65"/>
      <c r="J129" s="18" t="s">
        <v>62</v>
      </c>
      <c r="K129" s="65"/>
      <c r="L129" s="66"/>
      <c r="M129" s="18" t="s">
        <v>62</v>
      </c>
      <c r="N129" s="65"/>
      <c r="P129" s="18" t="s">
        <v>62</v>
      </c>
      <c r="Q129" s="65"/>
      <c r="R129" s="182"/>
      <c r="S129" s="183"/>
      <c r="T129" s="184"/>
      <c r="U129" s="86">
        <f>IF($AC128&gt;$AD128,1,0)+IF($AE128&gt;$AF128,1,0)+IF($AG128&gt;$AH128,1,0)+IF($AI128&gt;$AJ128,1,0)</f>
        <v>0</v>
      </c>
      <c r="V129" s="87">
        <f>IF($AC128&lt;$AD128,1,0)+IF($AE128&lt;$AF128,1,0)+IF($AG128&lt;$AH128,1,0)+IF($AI128&lt;$AJ128,1,0)</f>
        <v>0</v>
      </c>
      <c r="W129" s="88" t="s">
        <v>47</v>
      </c>
      <c r="X129" s="89">
        <f t="shared" si="93"/>
        <v>0</v>
      </c>
      <c r="Y129" s="90">
        <f t="shared" si="94"/>
        <v>0</v>
      </c>
      <c r="Z129" s="109"/>
      <c r="AA129" s="109"/>
      <c r="AB129" s="109"/>
      <c r="AC129" s="147">
        <f>$AD126</f>
        <v>0</v>
      </c>
      <c r="AD129" s="148">
        <f>$AC126</f>
        <v>0</v>
      </c>
      <c r="AE129" s="23"/>
      <c r="AF129" s="24"/>
      <c r="AG129" s="23"/>
      <c r="AH129" s="24"/>
      <c r="AI129" s="23"/>
      <c r="AJ129" s="24"/>
      <c r="AK129" s="186"/>
      <c r="AM129" s="9"/>
    </row>
    <row r="130" spans="1:39" ht="13.8" hidden="1" thickBot="1" x14ac:dyDescent="0.25">
      <c r="B130" s="31"/>
      <c r="C130" s="105">
        <f>$H127</f>
        <v>0</v>
      </c>
      <c r="D130" s="32" t="s">
        <v>62</v>
      </c>
      <c r="E130" s="105">
        <f>$F127</f>
        <v>0</v>
      </c>
      <c r="F130" s="37"/>
      <c r="G130" s="105"/>
      <c r="H130" s="64"/>
      <c r="I130" s="105"/>
      <c r="J130" s="105" t="s">
        <v>62</v>
      </c>
      <c r="K130" s="102"/>
      <c r="L130" s="37"/>
      <c r="M130" s="105" t="s">
        <v>62</v>
      </c>
      <c r="N130" s="102"/>
      <c r="O130" s="105"/>
      <c r="P130" s="105" t="s">
        <v>62</v>
      </c>
      <c r="Q130" s="102"/>
      <c r="R130" s="182"/>
      <c r="S130" s="183"/>
      <c r="T130" s="184"/>
      <c r="U130" s="108"/>
      <c r="V130" s="110"/>
      <c r="W130" s="97" t="s">
        <v>45</v>
      </c>
      <c r="X130" s="98">
        <f t="shared" si="93"/>
        <v>0</v>
      </c>
      <c r="Y130" s="99">
        <f t="shared" si="94"/>
        <v>0</v>
      </c>
      <c r="Z130" s="109"/>
      <c r="AA130" s="109"/>
      <c r="AB130" s="109"/>
      <c r="AC130" s="149">
        <f>$AD127</f>
        <v>0</v>
      </c>
      <c r="AD130" s="150">
        <f>$AC127</f>
        <v>0</v>
      </c>
      <c r="AE130" s="33"/>
      <c r="AF130" s="34"/>
      <c r="AG130" s="33"/>
      <c r="AH130" s="34"/>
      <c r="AI130" s="33"/>
      <c r="AJ130" s="34"/>
      <c r="AK130" s="187"/>
      <c r="AL130" s="10"/>
      <c r="AM130" s="9"/>
    </row>
    <row r="131" spans="1:39" hidden="1" x14ac:dyDescent="0.2">
      <c r="B131" s="81" t="s">
        <v>20</v>
      </c>
      <c r="C131" s="18">
        <f>$K125</f>
        <v>0</v>
      </c>
      <c r="D131" s="18" t="s">
        <v>62</v>
      </c>
      <c r="E131" s="18">
        <f>$I125</f>
        <v>0</v>
      </c>
      <c r="F131" s="66">
        <f>$K128</f>
        <v>0</v>
      </c>
      <c r="G131" s="18" t="s">
        <v>62</v>
      </c>
      <c r="H131" s="65">
        <f>$I128</f>
        <v>0</v>
      </c>
      <c r="I131" s="103"/>
      <c r="J131" s="104"/>
      <c r="K131" s="101"/>
      <c r="L131" s="66"/>
      <c r="M131" s="19" t="s">
        <v>62</v>
      </c>
      <c r="N131" s="65"/>
      <c r="P131" s="19" t="s">
        <v>62</v>
      </c>
      <c r="Q131" s="65"/>
      <c r="R131" s="179" t="str">
        <f>IF(OR($W140 ="",$Y140="入力未完"),"",RANK($AK131,$AK125:$AK137,0))</f>
        <v/>
      </c>
      <c r="S131" s="180"/>
      <c r="T131" s="181"/>
      <c r="U131" s="106"/>
      <c r="V131" s="107"/>
      <c r="W131" s="83" t="s">
        <v>46</v>
      </c>
      <c r="X131" s="84">
        <f>$AC131+$AE131+$AG131+$AI131</f>
        <v>0</v>
      </c>
      <c r="Y131" s="85">
        <f t="shared" si="94"/>
        <v>0</v>
      </c>
      <c r="Z131" s="109"/>
      <c r="AA131" s="109"/>
      <c r="AB131" s="109"/>
      <c r="AC131" s="151">
        <f>$AF125</f>
        <v>0</v>
      </c>
      <c r="AD131" s="152">
        <f>$AE125</f>
        <v>0</v>
      </c>
      <c r="AE131" s="151">
        <f>$AF128</f>
        <v>0</v>
      </c>
      <c r="AF131" s="152">
        <f>$AE128</f>
        <v>0</v>
      </c>
      <c r="AG131" s="20"/>
      <c r="AH131" s="21"/>
      <c r="AI131" s="20"/>
      <c r="AJ131" s="21"/>
      <c r="AK131" s="185">
        <f>IF(AND(X133=0,Y133=0),-8000,( ($U132-$V132)*1000+ ($X131-$Y131)*300 + $X131*300 +($X132-$Y132)*100+$X132*100+($X133-$Y133)*2+$X133))</f>
        <v>-8000</v>
      </c>
      <c r="AM131" s="9"/>
    </row>
    <row r="132" spans="1:39" hidden="1" x14ac:dyDescent="0.2">
      <c r="B132" s="81"/>
      <c r="C132" s="18">
        <f t="shared" ref="C132:C133" si="95">$K126</f>
        <v>0</v>
      </c>
      <c r="D132" s="19" t="s">
        <v>62</v>
      </c>
      <c r="E132" s="18">
        <f>$I126</f>
        <v>0</v>
      </c>
      <c r="F132" s="66">
        <f>$K129</f>
        <v>0</v>
      </c>
      <c r="G132" s="19" t="s">
        <v>62</v>
      </c>
      <c r="H132" s="65">
        <f>$I129</f>
        <v>0</v>
      </c>
      <c r="I132" s="66"/>
      <c r="J132" s="63"/>
      <c r="K132" s="65"/>
      <c r="L132" s="66"/>
      <c r="M132" s="18" t="s">
        <v>62</v>
      </c>
      <c r="N132" s="65"/>
      <c r="P132" s="18" t="s">
        <v>62</v>
      </c>
      <c r="Q132" s="65"/>
      <c r="R132" s="182"/>
      <c r="S132" s="183"/>
      <c r="T132" s="184"/>
      <c r="U132" s="86">
        <f>IF($AC131&gt;$AD131,1,0)+IF($AE131&gt;$AF131,1,0)+IF($AG131&gt;$AH131,1,0)+IF($AI131&gt;$AJ131,1,0)</f>
        <v>0</v>
      </c>
      <c r="V132" s="87">
        <f>IF($AC131&lt;$AD131,1,0)+IF($AE131&lt;$AF131,1,0)+IF($AG131&lt;$AH131,1,0)+IF($AI131&lt;$AJ131,1,0)</f>
        <v>0</v>
      </c>
      <c r="W132" s="88" t="s">
        <v>47</v>
      </c>
      <c r="X132" s="89">
        <f t="shared" si="93"/>
        <v>0</v>
      </c>
      <c r="Y132" s="90">
        <f t="shared" si="94"/>
        <v>0</v>
      </c>
      <c r="Z132" s="109"/>
      <c r="AA132" s="109"/>
      <c r="AB132" s="109"/>
      <c r="AC132" s="147">
        <f>$AF126</f>
        <v>0</v>
      </c>
      <c r="AD132" s="148">
        <f>$AE126</f>
        <v>0</v>
      </c>
      <c r="AE132" s="147">
        <f t="shared" ref="AE132:AE133" si="96">$AF129</f>
        <v>0</v>
      </c>
      <c r="AF132" s="148">
        <f t="shared" ref="AF132:AF133" si="97">$AE129</f>
        <v>0</v>
      </c>
      <c r="AG132" s="23"/>
      <c r="AH132" s="24"/>
      <c r="AI132" s="23"/>
      <c r="AJ132" s="24"/>
      <c r="AK132" s="186"/>
      <c r="AM132" s="9"/>
    </row>
    <row r="133" spans="1:39" ht="13.8" hidden="1" thickBot="1" x14ac:dyDescent="0.25">
      <c r="B133" s="35"/>
      <c r="C133" s="105">
        <f t="shared" si="95"/>
        <v>0</v>
      </c>
      <c r="D133" s="32" t="s">
        <v>62</v>
      </c>
      <c r="E133" s="105">
        <f>$I127</f>
        <v>0</v>
      </c>
      <c r="F133" s="37">
        <f>$K130</f>
        <v>0</v>
      </c>
      <c r="G133" s="32" t="s">
        <v>62</v>
      </c>
      <c r="H133" s="102">
        <f>$I130</f>
        <v>0</v>
      </c>
      <c r="I133" s="37"/>
      <c r="J133" s="105"/>
      <c r="K133" s="64"/>
      <c r="L133" s="66"/>
      <c r="M133" s="18" t="s">
        <v>62</v>
      </c>
      <c r="N133" s="65"/>
      <c r="P133" s="18" t="s">
        <v>62</v>
      </c>
      <c r="Q133" s="65"/>
      <c r="R133" s="188"/>
      <c r="S133" s="189"/>
      <c r="T133" s="190"/>
      <c r="U133" s="111"/>
      <c r="V133" s="112"/>
      <c r="W133" s="91" t="s">
        <v>45</v>
      </c>
      <c r="X133" s="92">
        <f t="shared" si="93"/>
        <v>0</v>
      </c>
      <c r="Y133" s="93">
        <f t="shared" si="94"/>
        <v>0</v>
      </c>
      <c r="Z133" s="109"/>
      <c r="AA133" s="109"/>
      <c r="AB133" s="109"/>
      <c r="AC133" s="153">
        <f>$AF127</f>
        <v>0</v>
      </c>
      <c r="AD133" s="154">
        <f>$AE127</f>
        <v>0</v>
      </c>
      <c r="AE133" s="153">
        <f t="shared" si="96"/>
        <v>0</v>
      </c>
      <c r="AF133" s="154">
        <f t="shared" si="97"/>
        <v>0</v>
      </c>
      <c r="AG133" s="26"/>
      <c r="AH133" s="27"/>
      <c r="AI133" s="26"/>
      <c r="AJ133" s="27"/>
      <c r="AK133" s="187"/>
      <c r="AL133" s="10"/>
      <c r="AM133" s="9"/>
    </row>
    <row r="134" spans="1:39" hidden="1" x14ac:dyDescent="0.2">
      <c r="B134" s="82" t="s">
        <v>21</v>
      </c>
      <c r="C134" s="104">
        <f>$N125</f>
        <v>0</v>
      </c>
      <c r="D134" s="104" t="s">
        <v>62</v>
      </c>
      <c r="E134" s="104">
        <f>$L125</f>
        <v>0</v>
      </c>
      <c r="F134" s="100">
        <f>$N128</f>
        <v>0</v>
      </c>
      <c r="G134" s="104" t="s">
        <v>62</v>
      </c>
      <c r="H134" s="101">
        <f>$L128</f>
        <v>0</v>
      </c>
      <c r="I134" s="104">
        <f>$N131</f>
        <v>0</v>
      </c>
      <c r="J134" s="104" t="s">
        <v>62</v>
      </c>
      <c r="K134" s="104">
        <f>$L131</f>
        <v>0</v>
      </c>
      <c r="L134" s="103"/>
      <c r="M134" s="104"/>
      <c r="N134" s="101"/>
      <c r="O134" s="104"/>
      <c r="P134" s="28" t="s">
        <v>62</v>
      </c>
      <c r="Q134" s="101"/>
      <c r="R134" s="182" t="str">
        <f>IF(OR($W140 ="",$Y140="入力未完"),"",RANK($AK134,$AK125:$AK137,0))</f>
        <v/>
      </c>
      <c r="S134" s="183"/>
      <c r="T134" s="184"/>
      <c r="U134" s="106"/>
      <c r="V134" s="107"/>
      <c r="W134" s="94" t="s">
        <v>46</v>
      </c>
      <c r="X134" s="95">
        <f>$AC134+$AE134+$AG134+$AI134</f>
        <v>0</v>
      </c>
      <c r="Y134" s="96">
        <f t="shared" si="94"/>
        <v>0</v>
      </c>
      <c r="Z134" s="109"/>
      <c r="AA134" s="109"/>
      <c r="AB134" s="109"/>
      <c r="AC134" s="145">
        <f>$AH125</f>
        <v>0</v>
      </c>
      <c r="AD134" s="146">
        <f>$AG125</f>
        <v>0</v>
      </c>
      <c r="AE134" s="145">
        <f>$AH128</f>
        <v>0</v>
      </c>
      <c r="AF134" s="146">
        <f>$AG128</f>
        <v>0</v>
      </c>
      <c r="AG134" s="145">
        <f>$AH131</f>
        <v>0</v>
      </c>
      <c r="AH134" s="146">
        <f>$AG131</f>
        <v>0</v>
      </c>
      <c r="AI134" s="29"/>
      <c r="AJ134" s="30"/>
      <c r="AK134" s="185">
        <f>IF(AND(X136=0,Y136=0),-8000,( ($U135-$V135)*1000+ ($X134-$Y134)*300 + $X134*300 +($X135-$Y135)*100+$X135*100+($X136-$Y136)*2+$X136))</f>
        <v>-8000</v>
      </c>
      <c r="AM134" s="9"/>
    </row>
    <row r="135" spans="1:39" hidden="1" x14ac:dyDescent="0.2">
      <c r="B135" s="81"/>
      <c r="C135" s="18">
        <f>$N126</f>
        <v>0</v>
      </c>
      <c r="D135" s="19" t="s">
        <v>62</v>
      </c>
      <c r="E135" s="18">
        <f>$L126</f>
        <v>0</v>
      </c>
      <c r="F135" s="66">
        <f>$N129</f>
        <v>0</v>
      </c>
      <c r="G135" s="19" t="s">
        <v>62</v>
      </c>
      <c r="H135" s="65">
        <f>$L129</f>
        <v>0</v>
      </c>
      <c r="I135" s="18">
        <f>$N132</f>
        <v>0</v>
      </c>
      <c r="J135" s="19" t="s">
        <v>62</v>
      </c>
      <c r="K135" s="18">
        <f>$L132</f>
        <v>0</v>
      </c>
      <c r="L135" s="66"/>
      <c r="M135" s="63"/>
      <c r="N135" s="65"/>
      <c r="P135" s="18" t="s">
        <v>62</v>
      </c>
      <c r="Q135" s="65"/>
      <c r="R135" s="182"/>
      <c r="S135" s="183"/>
      <c r="T135" s="184"/>
      <c r="U135" s="86">
        <f>IF($AC134&gt;$AD134,1,0)+IF($AE134&gt;$AF134,1,0)+IF($AG134&gt;$AH134,1,0)+IF($AI134&gt;$AJ134,1,0)</f>
        <v>0</v>
      </c>
      <c r="V135" s="87">
        <f>IF($AC134&lt;$AD134,1,0)+IF($AE134&lt;$AF134,1,0)+IF($AG134&lt;$AH134,1,0)+IF($AI134&lt;$AJ134,1,0)</f>
        <v>0</v>
      </c>
      <c r="W135" s="88" t="s">
        <v>47</v>
      </c>
      <c r="X135" s="89">
        <f t="shared" si="93"/>
        <v>0</v>
      </c>
      <c r="Y135" s="90">
        <f t="shared" si="94"/>
        <v>0</v>
      </c>
      <c r="Z135" s="109"/>
      <c r="AA135" s="109"/>
      <c r="AB135" s="109"/>
      <c r="AC135" s="147">
        <f>$AH126</f>
        <v>0</v>
      </c>
      <c r="AD135" s="148">
        <f>$AG126</f>
        <v>0</v>
      </c>
      <c r="AE135" s="147">
        <f t="shared" ref="AE135:AE136" si="98">$AH129</f>
        <v>0</v>
      </c>
      <c r="AF135" s="148">
        <f t="shared" ref="AF135:AF136" si="99">$AG129</f>
        <v>0</v>
      </c>
      <c r="AG135" s="147">
        <f t="shared" ref="AG135:AG136" si="100">$AH132</f>
        <v>0</v>
      </c>
      <c r="AH135" s="148">
        <f t="shared" ref="AH135:AH136" si="101">$AG132</f>
        <v>0</v>
      </c>
      <c r="AI135" s="23"/>
      <c r="AJ135" s="24"/>
      <c r="AK135" s="186"/>
      <c r="AM135" s="9"/>
    </row>
    <row r="136" spans="1:39" ht="13.8" hidden="1" thickBot="1" x14ac:dyDescent="0.25">
      <c r="B136" s="31"/>
      <c r="C136" s="105">
        <f>$N127</f>
        <v>0</v>
      </c>
      <c r="D136" s="32" t="s">
        <v>62</v>
      </c>
      <c r="E136" s="105">
        <f>$L127</f>
        <v>0</v>
      </c>
      <c r="F136" s="37">
        <f>$N130</f>
        <v>0</v>
      </c>
      <c r="G136" s="32" t="s">
        <v>62</v>
      </c>
      <c r="H136" s="102">
        <f>$L130</f>
        <v>0</v>
      </c>
      <c r="I136" s="105">
        <f>$N133</f>
        <v>0</v>
      </c>
      <c r="J136" s="32" t="s">
        <v>62</v>
      </c>
      <c r="K136" s="105">
        <f>$L133</f>
        <v>0</v>
      </c>
      <c r="L136" s="37"/>
      <c r="M136" s="105"/>
      <c r="N136" s="64"/>
      <c r="O136" s="105"/>
      <c r="P136" s="105" t="s">
        <v>62</v>
      </c>
      <c r="Q136" s="102"/>
      <c r="R136" s="188"/>
      <c r="S136" s="189"/>
      <c r="T136" s="190"/>
      <c r="U136" s="111"/>
      <c r="V136" s="112"/>
      <c r="W136" s="91" t="s">
        <v>45</v>
      </c>
      <c r="X136" s="92">
        <f t="shared" si="93"/>
        <v>0</v>
      </c>
      <c r="Y136" s="93">
        <f t="shared" si="94"/>
        <v>0</v>
      </c>
      <c r="Z136" s="109"/>
      <c r="AA136" s="109"/>
      <c r="AB136" s="109"/>
      <c r="AC136" s="149">
        <f>$AH127</f>
        <v>0</v>
      </c>
      <c r="AD136" s="150">
        <f>$AG127</f>
        <v>0</v>
      </c>
      <c r="AE136" s="149">
        <f t="shared" si="98"/>
        <v>0</v>
      </c>
      <c r="AF136" s="150">
        <f t="shared" si="99"/>
        <v>0</v>
      </c>
      <c r="AG136" s="149">
        <f t="shared" si="100"/>
        <v>0</v>
      </c>
      <c r="AH136" s="150">
        <f t="shared" si="101"/>
        <v>0</v>
      </c>
      <c r="AI136" s="33"/>
      <c r="AJ136" s="34"/>
      <c r="AK136" s="187"/>
      <c r="AL136" s="10"/>
      <c r="AM136" s="9"/>
    </row>
    <row r="137" spans="1:39" hidden="1" x14ac:dyDescent="0.2">
      <c r="B137" s="81" t="s">
        <v>8</v>
      </c>
      <c r="C137" s="18">
        <f>$Q125</f>
        <v>0</v>
      </c>
      <c r="D137" s="18" t="s">
        <v>62</v>
      </c>
      <c r="E137" s="18">
        <f>$O125</f>
        <v>0</v>
      </c>
      <c r="F137" s="66">
        <f>$Q128</f>
        <v>0</v>
      </c>
      <c r="G137" s="18" t="s">
        <v>62</v>
      </c>
      <c r="H137" s="65">
        <f>$O128</f>
        <v>0</v>
      </c>
      <c r="I137" s="18">
        <f>$Q131</f>
        <v>0</v>
      </c>
      <c r="J137" s="18" t="s">
        <v>62</v>
      </c>
      <c r="K137" s="18">
        <f>$O131</f>
        <v>0</v>
      </c>
      <c r="L137" s="66">
        <f>$Q134</f>
        <v>0</v>
      </c>
      <c r="M137" s="18" t="s">
        <v>62</v>
      </c>
      <c r="N137" s="65">
        <f>$O134</f>
        <v>0</v>
      </c>
      <c r="O137" s="103"/>
      <c r="P137" s="104"/>
      <c r="Q137" s="101"/>
      <c r="R137" s="182" t="str">
        <f>IF(OR($W140 ="",$Y140="入力未完"),"",RANK($AK137,$AK125:$AK137,0))</f>
        <v/>
      </c>
      <c r="S137" s="183"/>
      <c r="T137" s="184"/>
      <c r="U137" s="106"/>
      <c r="V137" s="107"/>
      <c r="W137" s="83" t="s">
        <v>46</v>
      </c>
      <c r="X137" s="84">
        <f t="shared" si="93"/>
        <v>0</v>
      </c>
      <c r="Y137" s="85">
        <f t="shared" si="94"/>
        <v>0</v>
      </c>
      <c r="Z137" s="109"/>
      <c r="AA137" s="109"/>
      <c r="AB137" s="109"/>
      <c r="AC137" s="151">
        <f>$AJ125</f>
        <v>0</v>
      </c>
      <c r="AD137" s="152">
        <f>$AI125</f>
        <v>0</v>
      </c>
      <c r="AE137" s="151">
        <f>$AJ128</f>
        <v>0</v>
      </c>
      <c r="AF137" s="152">
        <f>$AI128</f>
        <v>0</v>
      </c>
      <c r="AG137" s="151">
        <f>$AJ131</f>
        <v>0</v>
      </c>
      <c r="AH137" s="152">
        <f>$AI131</f>
        <v>0</v>
      </c>
      <c r="AI137" s="151">
        <f>$AJ134</f>
        <v>0</v>
      </c>
      <c r="AJ137" s="152">
        <f>$AI134</f>
        <v>0</v>
      </c>
      <c r="AK137" s="185">
        <f>IF(AND(X139=0,Y139=0),-8000,( ($U138-$V138)*1000+ ($X137-$Y137)*300 + $X137*300 +($X138-$Y138)*100+$X138*100+($X139-$Y139)*2+$X139))</f>
        <v>-8000</v>
      </c>
      <c r="AM137" s="9"/>
    </row>
    <row r="138" spans="1:39" hidden="1" x14ac:dyDescent="0.2">
      <c r="B138" s="81"/>
      <c r="C138" s="18">
        <f>$Q126</f>
        <v>0</v>
      </c>
      <c r="D138" s="19" t="s">
        <v>62</v>
      </c>
      <c r="E138" s="18">
        <f>$O126</f>
        <v>0</v>
      </c>
      <c r="F138" s="66">
        <f>$Q129</f>
        <v>0</v>
      </c>
      <c r="G138" s="19" t="s">
        <v>62</v>
      </c>
      <c r="H138" s="65">
        <f>$O129</f>
        <v>0</v>
      </c>
      <c r="I138" s="18">
        <f>$Q132</f>
        <v>0</v>
      </c>
      <c r="J138" s="19" t="s">
        <v>62</v>
      </c>
      <c r="K138" s="18">
        <f>$O132</f>
        <v>0</v>
      </c>
      <c r="L138" s="66">
        <f>$Q135</f>
        <v>0</v>
      </c>
      <c r="M138" s="19" t="s">
        <v>62</v>
      </c>
      <c r="N138" s="65">
        <f>$O135</f>
        <v>0</v>
      </c>
      <c r="O138" s="66"/>
      <c r="P138" s="63"/>
      <c r="Q138" s="65"/>
      <c r="R138" s="182"/>
      <c r="S138" s="183"/>
      <c r="T138" s="184"/>
      <c r="U138" s="86">
        <f>IF($AC137&gt;$AD137,1,0)+IF($AE137&gt;$AF137,1,0)+IF($AG137&gt;$AH137,1,0)+IF($AI137&gt;$AJ137,1,0)</f>
        <v>0</v>
      </c>
      <c r="V138" s="87">
        <f>IF($AC137&lt;$AD137,1,0)+IF($AE137&lt;$AF137,1,0)+IF($AG137&lt;$AH137,1,0)+IF($AI137&lt;$AJ137,1,0)</f>
        <v>0</v>
      </c>
      <c r="W138" s="88" t="s">
        <v>47</v>
      </c>
      <c r="X138" s="89">
        <f t="shared" si="93"/>
        <v>0</v>
      </c>
      <c r="Y138" s="90">
        <f t="shared" si="94"/>
        <v>0</v>
      </c>
      <c r="Z138" s="109"/>
      <c r="AA138" s="109"/>
      <c r="AB138" s="109"/>
      <c r="AC138" s="147">
        <f>$AJ126</f>
        <v>0</v>
      </c>
      <c r="AD138" s="148">
        <f t="shared" ref="AD138:AD139" si="102">$AI126</f>
        <v>0</v>
      </c>
      <c r="AE138" s="147">
        <f t="shared" ref="AE138:AE139" si="103">$AJ129</f>
        <v>0</v>
      </c>
      <c r="AF138" s="148">
        <f t="shared" ref="AF138:AF139" si="104">$AI129</f>
        <v>0</v>
      </c>
      <c r="AG138" s="147">
        <f t="shared" ref="AG138:AG139" si="105">$AJ132</f>
        <v>0</v>
      </c>
      <c r="AH138" s="148">
        <f t="shared" ref="AH138:AH139" si="106">$AI132</f>
        <v>0</v>
      </c>
      <c r="AI138" s="147">
        <f t="shared" ref="AI138:AI139" si="107">$AJ135</f>
        <v>0</v>
      </c>
      <c r="AJ138" s="148">
        <f t="shared" ref="AJ138:AJ139" si="108">$AI135</f>
        <v>0</v>
      </c>
      <c r="AK138" s="186"/>
      <c r="AM138" s="9"/>
    </row>
    <row r="139" spans="1:39" ht="13.8" hidden="1" thickBot="1" x14ac:dyDescent="0.25">
      <c r="B139" s="35"/>
      <c r="C139" s="105">
        <f>$Q127</f>
        <v>0</v>
      </c>
      <c r="D139" s="32" t="s">
        <v>62</v>
      </c>
      <c r="E139" s="105">
        <f>$O127</f>
        <v>0</v>
      </c>
      <c r="F139" s="37">
        <f>$Q130</f>
        <v>0</v>
      </c>
      <c r="G139" s="32" t="s">
        <v>62</v>
      </c>
      <c r="H139" s="102">
        <f>$O130</f>
        <v>0</v>
      </c>
      <c r="I139" s="105">
        <f>$Q133</f>
        <v>0</v>
      </c>
      <c r="J139" s="32" t="s">
        <v>62</v>
      </c>
      <c r="K139" s="105">
        <f>$O133</f>
        <v>0</v>
      </c>
      <c r="L139" s="37">
        <f>$Q136</f>
        <v>0</v>
      </c>
      <c r="M139" s="32" t="s">
        <v>62</v>
      </c>
      <c r="N139" s="102">
        <f>$O136</f>
        <v>0</v>
      </c>
      <c r="O139" s="37"/>
      <c r="P139" s="105"/>
      <c r="Q139" s="64"/>
      <c r="R139" s="188"/>
      <c r="S139" s="189"/>
      <c r="T139" s="190"/>
      <c r="U139" s="111"/>
      <c r="V139" s="112"/>
      <c r="W139" s="91" t="s">
        <v>45</v>
      </c>
      <c r="X139" s="92">
        <f t="shared" si="93"/>
        <v>0</v>
      </c>
      <c r="Y139" s="93">
        <f t="shared" si="94"/>
        <v>0</v>
      </c>
      <c r="Z139" s="109"/>
      <c r="AA139" s="109"/>
      <c r="AB139" s="109"/>
      <c r="AC139" s="153">
        <f>$AJ127</f>
        <v>0</v>
      </c>
      <c r="AD139" s="154">
        <f t="shared" si="102"/>
        <v>0</v>
      </c>
      <c r="AE139" s="153">
        <f t="shared" si="103"/>
        <v>0</v>
      </c>
      <c r="AF139" s="154">
        <f t="shared" si="104"/>
        <v>0</v>
      </c>
      <c r="AG139" s="153">
        <f t="shared" si="105"/>
        <v>0</v>
      </c>
      <c r="AH139" s="154">
        <f t="shared" si="106"/>
        <v>0</v>
      </c>
      <c r="AI139" s="153">
        <f t="shared" si="107"/>
        <v>0</v>
      </c>
      <c r="AJ139" s="154">
        <f t="shared" si="108"/>
        <v>0</v>
      </c>
      <c r="AK139" s="187"/>
      <c r="AL139" s="10"/>
      <c r="AM139" s="9"/>
    </row>
    <row r="140" spans="1:39" hidden="1" x14ac:dyDescent="0.2">
      <c r="B140" s="155"/>
      <c r="D140" s="19"/>
      <c r="G140" s="19"/>
      <c r="J140" s="19"/>
      <c r="M140" s="19"/>
      <c r="T140" s="109"/>
      <c r="U140" s="156">
        <f>$U126+$U129+$U132+$U135+U138</f>
        <v>0</v>
      </c>
      <c r="V140" s="109"/>
      <c r="W140" s="157"/>
      <c r="X140" s="18"/>
      <c r="Y140" s="109" t="str">
        <f>IF($U140=$W140,"入力完了","入力未完")</f>
        <v>入力完了</v>
      </c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9"/>
      <c r="AM140" s="9"/>
    </row>
    <row r="141" spans="1:39" hidden="1" x14ac:dyDescent="0.2">
      <c r="B141" s="155"/>
    </row>
    <row r="142" spans="1:39" ht="14.25" customHeight="1" thickBot="1" x14ac:dyDescent="0.25">
      <c r="B142" s="155"/>
    </row>
    <row r="143" spans="1:39" ht="14.25" customHeight="1" thickBot="1" x14ac:dyDescent="0.25">
      <c r="B143" s="142" t="s">
        <v>93</v>
      </c>
      <c r="C143" s="176" t="str">
        <f>$B145</f>
        <v>Post-one</v>
      </c>
      <c r="D143" s="176"/>
      <c r="E143" s="176"/>
      <c r="F143" s="177" t="str">
        <f>$B148</f>
        <v>チームひまわり</v>
      </c>
      <c r="G143" s="176"/>
      <c r="H143" s="178"/>
      <c r="I143" s="176" t="str">
        <f>$B151</f>
        <v>Old-Age</v>
      </c>
      <c r="J143" s="176"/>
      <c r="K143" s="178"/>
      <c r="L143" s="177" t="str">
        <f>$B154</f>
        <v>横浜ドリームK３</v>
      </c>
      <c r="M143" s="176"/>
      <c r="N143" s="178"/>
      <c r="O143" s="176">
        <f>$B157</f>
        <v>0</v>
      </c>
      <c r="P143" s="176"/>
      <c r="Q143" s="178"/>
      <c r="R143" s="193" t="s">
        <v>2</v>
      </c>
      <c r="S143" s="203"/>
      <c r="T143" s="194"/>
      <c r="U143" s="193" t="s">
        <v>3</v>
      </c>
      <c r="V143" s="194"/>
      <c r="W143" s="197"/>
      <c r="X143" s="199" t="s">
        <v>4</v>
      </c>
      <c r="Y143" s="201" t="s">
        <v>5</v>
      </c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0"/>
      <c r="AM143" s="10"/>
    </row>
    <row r="144" spans="1:39" ht="14.25" customHeight="1" thickBot="1" x14ac:dyDescent="0.25">
      <c r="B144" s="36" t="s">
        <v>67</v>
      </c>
      <c r="C144" s="173"/>
      <c r="D144" s="173"/>
      <c r="E144" s="173"/>
      <c r="F144" s="174"/>
      <c r="G144" s="173"/>
      <c r="H144" s="175"/>
      <c r="I144" s="173"/>
      <c r="J144" s="173"/>
      <c r="K144" s="175"/>
      <c r="L144" s="174"/>
      <c r="M144" s="173"/>
      <c r="N144" s="175"/>
      <c r="O144" s="173"/>
      <c r="P144" s="173"/>
      <c r="Q144" s="175"/>
      <c r="R144" s="195"/>
      <c r="S144" s="204"/>
      <c r="T144" s="196"/>
      <c r="U144" s="195"/>
      <c r="V144" s="196"/>
      <c r="W144" s="198"/>
      <c r="X144" s="200"/>
      <c r="Y144" s="202"/>
      <c r="Z144" s="18"/>
      <c r="AA144" s="18"/>
      <c r="AB144" s="18"/>
      <c r="AC144" s="191">
        <v>1</v>
      </c>
      <c r="AD144" s="192"/>
      <c r="AE144" s="191">
        <v>2</v>
      </c>
      <c r="AF144" s="192"/>
      <c r="AG144" s="191">
        <v>3</v>
      </c>
      <c r="AH144" s="192"/>
      <c r="AI144" s="191">
        <v>4</v>
      </c>
      <c r="AJ144" s="192"/>
      <c r="AK144" s="143" t="s">
        <v>63</v>
      </c>
      <c r="AL144" s="10"/>
      <c r="AM144" s="144"/>
    </row>
    <row r="145" spans="1:39" ht="14.25" customHeight="1" x14ac:dyDescent="0.2">
      <c r="B145" s="81" t="s">
        <v>337</v>
      </c>
      <c r="C145" s="103"/>
      <c r="F145" s="66">
        <v>2</v>
      </c>
      <c r="G145" s="19" t="s">
        <v>326</v>
      </c>
      <c r="H145" s="65">
        <v>0</v>
      </c>
      <c r="I145" s="18">
        <v>2</v>
      </c>
      <c r="J145" s="19" t="s">
        <v>326</v>
      </c>
      <c r="K145" s="65">
        <v>0</v>
      </c>
      <c r="L145" s="66">
        <v>0</v>
      </c>
      <c r="M145" s="19" t="s">
        <v>326</v>
      </c>
      <c r="N145" s="65">
        <v>2</v>
      </c>
      <c r="P145" s="19" t="s">
        <v>62</v>
      </c>
      <c r="Q145" s="65"/>
      <c r="R145" s="179">
        <v>3</v>
      </c>
      <c r="S145" s="180"/>
      <c r="T145" s="181"/>
      <c r="U145" s="106"/>
      <c r="V145" s="107"/>
      <c r="W145" s="83" t="s">
        <v>327</v>
      </c>
      <c r="X145" s="84">
        <v>4</v>
      </c>
      <c r="Y145" s="85">
        <v>5</v>
      </c>
      <c r="Z145" s="109"/>
      <c r="AA145" s="109"/>
      <c r="AB145" s="109"/>
      <c r="AC145" s="20">
        <v>3</v>
      </c>
      <c r="AD145" s="21">
        <v>0</v>
      </c>
      <c r="AE145" s="20">
        <v>3</v>
      </c>
      <c r="AF145" s="21">
        <v>0</v>
      </c>
      <c r="AG145" s="20">
        <v>1</v>
      </c>
      <c r="AH145" s="21">
        <v>2</v>
      </c>
      <c r="AI145" s="20"/>
      <c r="AJ145" s="21"/>
      <c r="AK145" s="185">
        <f>IF(AND(X147=0,Y147=0),-8000,( ($U146-$V146)*1000+ ($X145-$Y145)*300 + $X145*300 +($X146-$Y146)*100+$X146*100+($X147-$Y147)*2+$X147))</f>
        <v>647</v>
      </c>
      <c r="AL145" s="9"/>
      <c r="AM145" s="9"/>
    </row>
    <row r="146" spans="1:39" ht="14.25" customHeight="1" x14ac:dyDescent="0.2">
      <c r="B146" s="22"/>
      <c r="D146" s="63"/>
      <c r="F146" s="66">
        <v>0</v>
      </c>
      <c r="G146" s="18" t="s">
        <v>326</v>
      </c>
      <c r="H146" s="65">
        <v>2</v>
      </c>
      <c r="I146" s="18">
        <v>2</v>
      </c>
      <c r="J146" s="18" t="s">
        <v>326</v>
      </c>
      <c r="K146" s="65">
        <v>0</v>
      </c>
      <c r="L146" s="66">
        <v>0</v>
      </c>
      <c r="M146" s="18" t="s">
        <v>326</v>
      </c>
      <c r="N146" s="65">
        <v>2</v>
      </c>
      <c r="P146" s="18" t="s">
        <v>62</v>
      </c>
      <c r="Q146" s="65"/>
      <c r="R146" s="182"/>
      <c r="S146" s="183"/>
      <c r="T146" s="184"/>
      <c r="U146" s="86">
        <v>1</v>
      </c>
      <c r="V146" s="87">
        <v>2</v>
      </c>
      <c r="W146" s="88" t="s">
        <v>328</v>
      </c>
      <c r="X146" s="89">
        <v>8</v>
      </c>
      <c r="Y146" s="90">
        <v>11</v>
      </c>
      <c r="Z146" s="109"/>
      <c r="AA146" s="109"/>
      <c r="AB146" s="109"/>
      <c r="AC146" s="23">
        <v>6</v>
      </c>
      <c r="AD146" s="24">
        <v>1</v>
      </c>
      <c r="AE146" s="23">
        <v>6</v>
      </c>
      <c r="AF146" s="24">
        <v>1</v>
      </c>
      <c r="AG146" s="23">
        <v>3</v>
      </c>
      <c r="AH146" s="24">
        <v>4</v>
      </c>
      <c r="AI146" s="23"/>
      <c r="AJ146" s="24"/>
      <c r="AK146" s="186"/>
      <c r="AL146" s="55"/>
      <c r="AM146" s="9"/>
    </row>
    <row r="147" spans="1:39" ht="14.25" customHeight="1" thickBot="1" x14ac:dyDescent="0.25">
      <c r="B147" s="25"/>
      <c r="E147" s="64"/>
      <c r="F147" s="66">
        <v>0</v>
      </c>
      <c r="G147" s="18" t="s">
        <v>326</v>
      </c>
      <c r="H147" s="65">
        <v>2</v>
      </c>
      <c r="I147" s="18">
        <v>2</v>
      </c>
      <c r="J147" s="18" t="s">
        <v>326</v>
      </c>
      <c r="K147" s="65">
        <v>1</v>
      </c>
      <c r="L147" s="66">
        <v>0</v>
      </c>
      <c r="M147" s="18" t="s">
        <v>326</v>
      </c>
      <c r="N147" s="65">
        <v>2</v>
      </c>
      <c r="P147" s="18" t="s">
        <v>62</v>
      </c>
      <c r="Q147" s="65"/>
      <c r="R147" s="182"/>
      <c r="S147" s="183"/>
      <c r="T147" s="184"/>
      <c r="U147" s="111"/>
      <c r="V147" s="112"/>
      <c r="W147" s="91" t="s">
        <v>329</v>
      </c>
      <c r="X147" s="92">
        <v>315</v>
      </c>
      <c r="Y147" s="93">
        <v>349</v>
      </c>
      <c r="Z147" s="109"/>
      <c r="AA147" s="109"/>
      <c r="AB147" s="109"/>
      <c r="AC147" s="26">
        <v>138</v>
      </c>
      <c r="AD147" s="27">
        <v>81</v>
      </c>
      <c r="AE147" s="26">
        <v>133</v>
      </c>
      <c r="AF147" s="27">
        <v>120</v>
      </c>
      <c r="AG147" s="26">
        <v>113</v>
      </c>
      <c r="AH147" s="27">
        <v>119</v>
      </c>
      <c r="AI147" s="26"/>
      <c r="AJ147" s="27"/>
      <c r="AK147" s="187"/>
      <c r="AL147" s="10"/>
      <c r="AM147" s="9"/>
    </row>
    <row r="148" spans="1:39" ht="14.25" customHeight="1" x14ac:dyDescent="0.2">
      <c r="B148" s="82" t="s">
        <v>79</v>
      </c>
      <c r="C148" s="104">
        <v>0</v>
      </c>
      <c r="D148" s="104" t="s">
        <v>326</v>
      </c>
      <c r="E148" s="104">
        <v>2</v>
      </c>
      <c r="F148" s="103"/>
      <c r="G148" s="104"/>
      <c r="H148" s="101"/>
      <c r="I148" s="104">
        <v>2</v>
      </c>
      <c r="J148" s="28" t="s">
        <v>326</v>
      </c>
      <c r="K148" s="101">
        <v>0</v>
      </c>
      <c r="L148" s="100">
        <v>0</v>
      </c>
      <c r="M148" s="28" t="s">
        <v>326</v>
      </c>
      <c r="N148" s="101">
        <v>2</v>
      </c>
      <c r="O148" s="104"/>
      <c r="P148" s="28" t="s">
        <v>62</v>
      </c>
      <c r="Q148" s="101"/>
      <c r="R148" s="179">
        <v>2</v>
      </c>
      <c r="S148" s="180"/>
      <c r="T148" s="181"/>
      <c r="U148" s="108"/>
      <c r="V148" s="110"/>
      <c r="W148" s="94" t="s">
        <v>327</v>
      </c>
      <c r="X148" s="95">
        <v>5</v>
      </c>
      <c r="Y148" s="96">
        <v>4</v>
      </c>
      <c r="Z148" s="109"/>
      <c r="AA148" s="109"/>
      <c r="AB148" s="109"/>
      <c r="AC148" s="145">
        <f>$AD145</f>
        <v>0</v>
      </c>
      <c r="AD148" s="146">
        <f>$AC145</f>
        <v>3</v>
      </c>
      <c r="AE148" s="29">
        <v>2</v>
      </c>
      <c r="AF148" s="30">
        <v>1</v>
      </c>
      <c r="AG148" s="29">
        <v>1</v>
      </c>
      <c r="AH148" s="30">
        <v>2</v>
      </c>
      <c r="AI148" s="29"/>
      <c r="AJ148" s="30"/>
      <c r="AK148" s="185">
        <f>IF(AND(X150=0,Y150=0),-8000,( ($U149-$V149)*1000+ ($X148-$Y148)*300 + $X148*300 +($X149-$Y149)*100+$X149*100+($X150-$Y150)*2+$X150))</f>
        <v>4092</v>
      </c>
      <c r="AM148" s="9"/>
    </row>
    <row r="149" spans="1:39" ht="14.25" customHeight="1" x14ac:dyDescent="0.2">
      <c r="A149" s="55"/>
      <c r="B149" s="81"/>
      <c r="C149" s="18">
        <v>2</v>
      </c>
      <c r="D149" s="19" t="s">
        <v>326</v>
      </c>
      <c r="E149" s="18">
        <v>0</v>
      </c>
      <c r="F149" s="66"/>
      <c r="G149" s="63"/>
      <c r="H149" s="65"/>
      <c r="I149" s="18">
        <v>0</v>
      </c>
      <c r="J149" s="18" t="s">
        <v>326</v>
      </c>
      <c r="K149" s="65">
        <v>2</v>
      </c>
      <c r="L149" s="66">
        <v>0</v>
      </c>
      <c r="M149" s="18" t="s">
        <v>326</v>
      </c>
      <c r="N149" s="65">
        <v>2</v>
      </c>
      <c r="P149" s="18" t="s">
        <v>62</v>
      </c>
      <c r="Q149" s="65"/>
      <c r="R149" s="182"/>
      <c r="S149" s="183"/>
      <c r="T149" s="184"/>
      <c r="U149" s="86">
        <v>2</v>
      </c>
      <c r="V149" s="87">
        <v>1</v>
      </c>
      <c r="W149" s="88" t="s">
        <v>328</v>
      </c>
      <c r="X149" s="89">
        <v>10</v>
      </c>
      <c r="Y149" s="90">
        <v>9</v>
      </c>
      <c r="Z149" s="109"/>
      <c r="AA149" s="109"/>
      <c r="AB149" s="109"/>
      <c r="AC149" s="147">
        <f>$AD146</f>
        <v>1</v>
      </c>
      <c r="AD149" s="148">
        <f>$AC146</f>
        <v>6</v>
      </c>
      <c r="AE149" s="23">
        <v>4</v>
      </c>
      <c r="AF149" s="24">
        <v>3</v>
      </c>
      <c r="AG149" s="23">
        <v>3</v>
      </c>
      <c r="AH149" s="24">
        <v>4</v>
      </c>
      <c r="AI149" s="23"/>
      <c r="AJ149" s="24"/>
      <c r="AK149" s="186"/>
      <c r="AM149" s="9"/>
    </row>
    <row r="150" spans="1:39" ht="14.25" customHeight="1" thickBot="1" x14ac:dyDescent="0.25">
      <c r="B150" s="31"/>
      <c r="C150" s="105">
        <v>2</v>
      </c>
      <c r="D150" s="32" t="s">
        <v>326</v>
      </c>
      <c r="E150" s="105">
        <v>0</v>
      </c>
      <c r="F150" s="37"/>
      <c r="G150" s="105"/>
      <c r="H150" s="64"/>
      <c r="I150" s="105">
        <v>2</v>
      </c>
      <c r="J150" s="105" t="s">
        <v>326</v>
      </c>
      <c r="K150" s="102">
        <v>0</v>
      </c>
      <c r="L150" s="37">
        <v>2</v>
      </c>
      <c r="M150" s="105" t="s">
        <v>326</v>
      </c>
      <c r="N150" s="102">
        <v>1</v>
      </c>
      <c r="O150" s="105"/>
      <c r="P150" s="105" t="s">
        <v>62</v>
      </c>
      <c r="Q150" s="102"/>
      <c r="R150" s="182"/>
      <c r="S150" s="183"/>
      <c r="T150" s="184"/>
      <c r="U150" s="108"/>
      <c r="V150" s="110"/>
      <c r="W150" s="97" t="s">
        <v>329</v>
      </c>
      <c r="X150" s="98">
        <v>292</v>
      </c>
      <c r="Y150" s="99">
        <v>342</v>
      </c>
      <c r="Z150" s="109"/>
      <c r="AA150" s="109"/>
      <c r="AB150" s="109"/>
      <c r="AC150" s="149">
        <f>$AD147</f>
        <v>81</v>
      </c>
      <c r="AD150" s="150">
        <f>$AC147</f>
        <v>138</v>
      </c>
      <c r="AE150" s="33">
        <v>111</v>
      </c>
      <c r="AF150" s="34">
        <v>122</v>
      </c>
      <c r="AG150" s="33">
        <v>112</v>
      </c>
      <c r="AH150" s="34">
        <v>127</v>
      </c>
      <c r="AI150" s="33"/>
      <c r="AJ150" s="34"/>
      <c r="AK150" s="187"/>
      <c r="AL150" s="10"/>
      <c r="AM150" s="9"/>
    </row>
    <row r="151" spans="1:39" ht="14.25" customHeight="1" x14ac:dyDescent="0.2">
      <c r="B151" s="81" t="s">
        <v>338</v>
      </c>
      <c r="C151" s="18">
        <v>0</v>
      </c>
      <c r="D151" s="18" t="s">
        <v>326</v>
      </c>
      <c r="E151" s="18">
        <v>2</v>
      </c>
      <c r="F151" s="66">
        <v>0</v>
      </c>
      <c r="G151" s="18" t="s">
        <v>326</v>
      </c>
      <c r="H151" s="65">
        <v>2</v>
      </c>
      <c r="I151" s="103"/>
      <c r="J151" s="104"/>
      <c r="K151" s="101"/>
      <c r="L151" s="66">
        <v>1</v>
      </c>
      <c r="M151" s="19" t="s">
        <v>326</v>
      </c>
      <c r="N151" s="65">
        <v>2</v>
      </c>
      <c r="P151" s="19" t="s">
        <v>62</v>
      </c>
      <c r="Q151" s="65"/>
      <c r="R151" s="179">
        <v>4</v>
      </c>
      <c r="S151" s="180"/>
      <c r="T151" s="181"/>
      <c r="U151" s="106"/>
      <c r="V151" s="107"/>
      <c r="W151" s="83" t="s">
        <v>327</v>
      </c>
      <c r="X151" s="84">
        <v>1</v>
      </c>
      <c r="Y151" s="85">
        <v>8</v>
      </c>
      <c r="Z151" s="109"/>
      <c r="AA151" s="109"/>
      <c r="AB151" s="109"/>
      <c r="AC151" s="151">
        <f>$AF145</f>
        <v>0</v>
      </c>
      <c r="AD151" s="152">
        <f>$AE145</f>
        <v>3</v>
      </c>
      <c r="AE151" s="151">
        <f>$AF148</f>
        <v>1</v>
      </c>
      <c r="AF151" s="152">
        <f>$AE148</f>
        <v>2</v>
      </c>
      <c r="AG151" s="20">
        <v>2</v>
      </c>
      <c r="AH151" s="21">
        <v>1</v>
      </c>
      <c r="AI151" s="20"/>
      <c r="AJ151" s="21"/>
      <c r="AK151" s="185">
        <f>IF(AND(X153=0,Y153=0),-8000,( ($U152-$V152)*1000+ ($X151-$Y151)*300 + $X151*300 +($X152-$Y152)*100+$X152*100+($X153-$Y153)*2+$X153))</f>
        <v>-5518</v>
      </c>
      <c r="AM151" s="9"/>
    </row>
    <row r="152" spans="1:39" ht="14.25" customHeight="1" x14ac:dyDescent="0.2">
      <c r="B152" s="81"/>
      <c r="C152" s="18">
        <v>0</v>
      </c>
      <c r="D152" s="19" t="s">
        <v>326</v>
      </c>
      <c r="E152" s="18">
        <v>2</v>
      </c>
      <c r="F152" s="66">
        <v>2</v>
      </c>
      <c r="G152" s="19" t="s">
        <v>326</v>
      </c>
      <c r="H152" s="65">
        <v>0</v>
      </c>
      <c r="I152" s="66"/>
      <c r="J152" s="63"/>
      <c r="K152" s="65"/>
      <c r="L152" s="66">
        <v>0</v>
      </c>
      <c r="M152" s="18" t="s">
        <v>326</v>
      </c>
      <c r="N152" s="65">
        <v>2</v>
      </c>
      <c r="P152" s="18" t="s">
        <v>62</v>
      </c>
      <c r="Q152" s="65"/>
      <c r="R152" s="182"/>
      <c r="S152" s="183"/>
      <c r="T152" s="184"/>
      <c r="U152" s="86">
        <v>0</v>
      </c>
      <c r="V152" s="87">
        <v>3</v>
      </c>
      <c r="W152" s="88" t="s">
        <v>328</v>
      </c>
      <c r="X152" s="89">
        <v>4</v>
      </c>
      <c r="Y152" s="90">
        <v>16</v>
      </c>
      <c r="Z152" s="109"/>
      <c r="AA152" s="109"/>
      <c r="AB152" s="109"/>
      <c r="AC152" s="147">
        <f>$AF146</f>
        <v>1</v>
      </c>
      <c r="AD152" s="148">
        <f>$AE146</f>
        <v>6</v>
      </c>
      <c r="AE152" s="147">
        <f t="shared" ref="AE152:AE153" si="109">$AF149</f>
        <v>3</v>
      </c>
      <c r="AF152" s="148">
        <f t="shared" ref="AF152:AF153" si="110">$AE149</f>
        <v>4</v>
      </c>
      <c r="AG152" s="23">
        <v>5</v>
      </c>
      <c r="AH152" s="24">
        <v>3</v>
      </c>
      <c r="AI152" s="23"/>
      <c r="AJ152" s="24"/>
      <c r="AK152" s="186"/>
      <c r="AM152" s="9"/>
    </row>
    <row r="153" spans="1:39" ht="14.25" customHeight="1" thickBot="1" x14ac:dyDescent="0.25">
      <c r="B153" s="35"/>
      <c r="C153" s="105">
        <v>1</v>
      </c>
      <c r="D153" s="32" t="s">
        <v>326</v>
      </c>
      <c r="E153" s="105">
        <v>2</v>
      </c>
      <c r="F153" s="37">
        <v>0</v>
      </c>
      <c r="G153" s="32" t="s">
        <v>326</v>
      </c>
      <c r="H153" s="102">
        <v>2</v>
      </c>
      <c r="I153" s="37"/>
      <c r="J153" s="105"/>
      <c r="K153" s="64"/>
      <c r="L153" s="66">
        <v>0</v>
      </c>
      <c r="M153" s="18" t="s">
        <v>326</v>
      </c>
      <c r="N153" s="65">
        <v>2</v>
      </c>
      <c r="P153" s="18" t="s">
        <v>62</v>
      </c>
      <c r="Q153" s="65"/>
      <c r="R153" s="188"/>
      <c r="S153" s="189"/>
      <c r="T153" s="190"/>
      <c r="U153" s="111"/>
      <c r="V153" s="112"/>
      <c r="W153" s="91" t="s">
        <v>329</v>
      </c>
      <c r="X153" s="92">
        <v>282</v>
      </c>
      <c r="Y153" s="93">
        <v>382</v>
      </c>
      <c r="Z153" s="109"/>
      <c r="AA153" s="109"/>
      <c r="AB153" s="109"/>
      <c r="AC153" s="153">
        <f>$AF147</f>
        <v>120</v>
      </c>
      <c r="AD153" s="154">
        <f>$AE147</f>
        <v>133</v>
      </c>
      <c r="AE153" s="153">
        <f t="shared" si="109"/>
        <v>122</v>
      </c>
      <c r="AF153" s="154">
        <f t="shared" si="110"/>
        <v>111</v>
      </c>
      <c r="AG153" s="26">
        <v>131</v>
      </c>
      <c r="AH153" s="27">
        <v>135</v>
      </c>
      <c r="AI153" s="26"/>
      <c r="AJ153" s="27"/>
      <c r="AK153" s="187"/>
      <c r="AL153" s="10"/>
      <c r="AM153" s="9"/>
    </row>
    <row r="154" spans="1:39" ht="14.25" customHeight="1" x14ac:dyDescent="0.2">
      <c r="B154" s="82" t="s">
        <v>339</v>
      </c>
      <c r="C154" s="104">
        <v>2</v>
      </c>
      <c r="D154" s="104" t="s">
        <v>326</v>
      </c>
      <c r="E154" s="104">
        <v>0</v>
      </c>
      <c r="F154" s="100">
        <v>2</v>
      </c>
      <c r="G154" s="104" t="s">
        <v>326</v>
      </c>
      <c r="H154" s="101">
        <v>0</v>
      </c>
      <c r="I154" s="104">
        <v>2</v>
      </c>
      <c r="J154" s="104" t="s">
        <v>326</v>
      </c>
      <c r="K154" s="104">
        <v>1</v>
      </c>
      <c r="L154" s="103"/>
      <c r="M154" s="104"/>
      <c r="N154" s="101"/>
      <c r="O154" s="104"/>
      <c r="P154" s="28" t="s">
        <v>62</v>
      </c>
      <c r="Q154" s="101"/>
      <c r="R154" s="182">
        <v>1</v>
      </c>
      <c r="S154" s="183"/>
      <c r="T154" s="184"/>
      <c r="U154" s="106"/>
      <c r="V154" s="107"/>
      <c r="W154" s="94" t="s">
        <v>327</v>
      </c>
      <c r="X154" s="95">
        <v>8</v>
      </c>
      <c r="Y154" s="96">
        <v>1</v>
      </c>
      <c r="Z154" s="109"/>
      <c r="AA154" s="109"/>
      <c r="AB154" s="109"/>
      <c r="AC154" s="145">
        <f>$AH145</f>
        <v>2</v>
      </c>
      <c r="AD154" s="146">
        <f>$AG145</f>
        <v>1</v>
      </c>
      <c r="AE154" s="145">
        <f>$AH148</f>
        <v>2</v>
      </c>
      <c r="AF154" s="146">
        <f>$AG148</f>
        <v>1</v>
      </c>
      <c r="AG154" s="145">
        <f>$AH151</f>
        <v>1</v>
      </c>
      <c r="AH154" s="146">
        <f>$AG151</f>
        <v>2</v>
      </c>
      <c r="AI154" s="29"/>
      <c r="AJ154" s="30"/>
      <c r="AK154" s="185">
        <f>IF(AND(X156=0,Y156=0),-8000,( ($U155-$V155)*1000+ ($X154-$Y154)*300 + $X154*300 +($X155-$Y155)*100+$X155*100+($X156-$Y156)*2+$X156))</f>
        <v>11364</v>
      </c>
      <c r="AM154" s="9"/>
    </row>
    <row r="155" spans="1:39" ht="14.25" customHeight="1" x14ac:dyDescent="0.2">
      <c r="B155" s="81"/>
      <c r="C155" s="18">
        <v>2</v>
      </c>
      <c r="D155" s="19" t="s">
        <v>326</v>
      </c>
      <c r="E155" s="18">
        <v>0</v>
      </c>
      <c r="F155" s="66">
        <v>2</v>
      </c>
      <c r="G155" s="19" t="s">
        <v>326</v>
      </c>
      <c r="H155" s="65">
        <v>0</v>
      </c>
      <c r="I155" s="18">
        <v>2</v>
      </c>
      <c r="J155" s="19" t="s">
        <v>326</v>
      </c>
      <c r="K155" s="18">
        <v>0</v>
      </c>
      <c r="L155" s="66"/>
      <c r="M155" s="63"/>
      <c r="N155" s="65"/>
      <c r="P155" s="18" t="s">
        <v>62</v>
      </c>
      <c r="Q155" s="65"/>
      <c r="R155" s="182"/>
      <c r="S155" s="183"/>
      <c r="T155" s="184"/>
      <c r="U155" s="86">
        <v>3</v>
      </c>
      <c r="V155" s="87">
        <v>0</v>
      </c>
      <c r="W155" s="88" t="s">
        <v>328</v>
      </c>
      <c r="X155" s="89">
        <v>17</v>
      </c>
      <c r="Y155" s="90">
        <v>3</v>
      </c>
      <c r="Z155" s="109"/>
      <c r="AA155" s="109"/>
      <c r="AB155" s="109"/>
      <c r="AC155" s="147">
        <f>$AH146</f>
        <v>4</v>
      </c>
      <c r="AD155" s="148">
        <f>$AG146</f>
        <v>3</v>
      </c>
      <c r="AE155" s="147">
        <f t="shared" ref="AE155:AE156" si="111">$AH149</f>
        <v>4</v>
      </c>
      <c r="AF155" s="148">
        <f t="shared" ref="AF155:AF156" si="112">$AG149</f>
        <v>3</v>
      </c>
      <c r="AG155" s="147">
        <f t="shared" ref="AG155:AG156" si="113">$AH152</f>
        <v>3</v>
      </c>
      <c r="AH155" s="148">
        <f t="shared" ref="AH155:AH156" si="114">$AG152</f>
        <v>5</v>
      </c>
      <c r="AI155" s="23"/>
      <c r="AJ155" s="24"/>
      <c r="AK155" s="186"/>
      <c r="AM155" s="9"/>
    </row>
    <row r="156" spans="1:39" ht="14.25" customHeight="1" thickBot="1" x14ac:dyDescent="0.25">
      <c r="B156" s="31"/>
      <c r="C156" s="105">
        <v>2</v>
      </c>
      <c r="D156" s="32" t="s">
        <v>326</v>
      </c>
      <c r="E156" s="105">
        <v>0</v>
      </c>
      <c r="F156" s="37">
        <v>1</v>
      </c>
      <c r="G156" s="32" t="s">
        <v>326</v>
      </c>
      <c r="H156" s="102">
        <v>2</v>
      </c>
      <c r="I156" s="105">
        <v>2</v>
      </c>
      <c r="J156" s="32" t="s">
        <v>326</v>
      </c>
      <c r="K156" s="105">
        <v>0</v>
      </c>
      <c r="L156" s="37"/>
      <c r="M156" s="105"/>
      <c r="N156" s="64"/>
      <c r="O156" s="105"/>
      <c r="P156" s="105" t="s">
        <v>62</v>
      </c>
      <c r="Q156" s="102"/>
      <c r="R156" s="188"/>
      <c r="S156" s="189"/>
      <c r="T156" s="190"/>
      <c r="U156" s="111"/>
      <c r="V156" s="112"/>
      <c r="W156" s="91" t="s">
        <v>329</v>
      </c>
      <c r="X156" s="92">
        <v>396</v>
      </c>
      <c r="Y156" s="93">
        <v>212</v>
      </c>
      <c r="Z156" s="109"/>
      <c r="AA156" s="109"/>
      <c r="AB156" s="109"/>
      <c r="AC156" s="149">
        <f>$AH147</f>
        <v>119</v>
      </c>
      <c r="AD156" s="150">
        <f>$AG147</f>
        <v>113</v>
      </c>
      <c r="AE156" s="149">
        <f t="shared" si="111"/>
        <v>127</v>
      </c>
      <c r="AF156" s="150">
        <f t="shared" si="112"/>
        <v>112</v>
      </c>
      <c r="AG156" s="149">
        <f t="shared" si="113"/>
        <v>135</v>
      </c>
      <c r="AH156" s="150">
        <f t="shared" si="114"/>
        <v>131</v>
      </c>
      <c r="AI156" s="33"/>
      <c r="AJ156" s="34"/>
      <c r="AK156" s="187"/>
      <c r="AL156" s="10"/>
      <c r="AM156" s="9"/>
    </row>
    <row r="157" spans="1:39" hidden="1" x14ac:dyDescent="0.2">
      <c r="B157" s="81"/>
      <c r="C157" s="18">
        <f>$Q145</f>
        <v>0</v>
      </c>
      <c r="D157" s="18" t="s">
        <v>62</v>
      </c>
      <c r="E157" s="18">
        <f>$O145</f>
        <v>0</v>
      </c>
      <c r="F157" s="66">
        <f>$Q148</f>
        <v>0</v>
      </c>
      <c r="G157" s="18" t="s">
        <v>62</v>
      </c>
      <c r="H157" s="65">
        <f>$O148</f>
        <v>0</v>
      </c>
      <c r="I157" s="18">
        <f>$Q151</f>
        <v>0</v>
      </c>
      <c r="J157" s="18" t="s">
        <v>62</v>
      </c>
      <c r="K157" s="18">
        <f>$O151</f>
        <v>0</v>
      </c>
      <c r="L157" s="66">
        <f>$Q154</f>
        <v>0</v>
      </c>
      <c r="M157" s="18" t="s">
        <v>62</v>
      </c>
      <c r="N157" s="65">
        <f>$O154</f>
        <v>0</v>
      </c>
      <c r="O157" s="103"/>
      <c r="P157" s="104"/>
      <c r="Q157" s="101"/>
      <c r="R157" s="182">
        <f>IF(OR($W160 ="",$Y160="入力未完"),"",RANK($AK157,$AK145:$AK157,0))</f>
        <v>5</v>
      </c>
      <c r="S157" s="183"/>
      <c r="T157" s="184"/>
      <c r="U157" s="106"/>
      <c r="V157" s="107"/>
      <c r="W157" s="83" t="s">
        <v>46</v>
      </c>
      <c r="X157" s="84">
        <f t="shared" ref="X157:X159" si="115">$AC157+$AE157+$AG157+$AI157</f>
        <v>0</v>
      </c>
      <c r="Y157" s="85">
        <f t="shared" ref="Y157:Y159" si="116">$AD157+$AF157+$AH157+$AJ157</f>
        <v>0</v>
      </c>
      <c r="Z157" s="109"/>
      <c r="AA157" s="109"/>
      <c r="AB157" s="109"/>
      <c r="AC157" s="151">
        <f>$AJ145</f>
        <v>0</v>
      </c>
      <c r="AD157" s="152">
        <f>$AI145</f>
        <v>0</v>
      </c>
      <c r="AE157" s="151">
        <f>$AJ148</f>
        <v>0</v>
      </c>
      <c r="AF157" s="152">
        <f>$AI148</f>
        <v>0</v>
      </c>
      <c r="AG157" s="151">
        <f>$AJ151</f>
        <v>0</v>
      </c>
      <c r="AH157" s="152">
        <f>$AI151</f>
        <v>0</v>
      </c>
      <c r="AI157" s="151">
        <f>$AJ154</f>
        <v>0</v>
      </c>
      <c r="AJ157" s="152">
        <f>$AI154</f>
        <v>0</v>
      </c>
      <c r="AK157" s="185">
        <f>IF(AND(X159=0,Y159=0),-8000,( ($U158-$V158)*1000+ ($X157-$Y157)*300 + $X157*300 +($X158-$Y158)*100+$X158*100+($X159-$Y159)*2+$X159))</f>
        <v>-8000</v>
      </c>
      <c r="AM157" s="9"/>
    </row>
    <row r="158" spans="1:39" hidden="1" x14ac:dyDescent="0.2">
      <c r="B158" s="81"/>
      <c r="C158" s="18">
        <f>$Q146</f>
        <v>0</v>
      </c>
      <c r="D158" s="19" t="s">
        <v>62</v>
      </c>
      <c r="E158" s="18">
        <f>$O146</f>
        <v>0</v>
      </c>
      <c r="F158" s="66">
        <f>$Q149</f>
        <v>0</v>
      </c>
      <c r="G158" s="19" t="s">
        <v>62</v>
      </c>
      <c r="H158" s="65">
        <f>$O149</f>
        <v>0</v>
      </c>
      <c r="I158" s="18">
        <f>$Q152</f>
        <v>0</v>
      </c>
      <c r="J158" s="19" t="s">
        <v>62</v>
      </c>
      <c r="K158" s="18">
        <f>$O152</f>
        <v>0</v>
      </c>
      <c r="L158" s="66">
        <f>$Q155</f>
        <v>0</v>
      </c>
      <c r="M158" s="19" t="s">
        <v>62</v>
      </c>
      <c r="N158" s="65">
        <f>$O155</f>
        <v>0</v>
      </c>
      <c r="O158" s="66"/>
      <c r="P158" s="63"/>
      <c r="Q158" s="65"/>
      <c r="R158" s="182"/>
      <c r="S158" s="183"/>
      <c r="T158" s="184"/>
      <c r="U158" s="86">
        <f>IF($AC157&gt;$AD157,1,0)+IF($AE157&gt;$AF157,1,0)+IF($AG157&gt;$AH157,1,0)+IF($AI157&gt;$AJ157,1,0)</f>
        <v>0</v>
      </c>
      <c r="V158" s="87">
        <f>IF($AC157&lt;$AD157,1,0)+IF($AE157&lt;$AF157,1,0)+IF($AG157&lt;$AH157,1,0)+IF($AI157&lt;$AJ157,1,0)</f>
        <v>0</v>
      </c>
      <c r="W158" s="88" t="s">
        <v>47</v>
      </c>
      <c r="X158" s="89">
        <f t="shared" si="115"/>
        <v>0</v>
      </c>
      <c r="Y158" s="90">
        <f t="shared" si="116"/>
        <v>0</v>
      </c>
      <c r="Z158" s="109"/>
      <c r="AA158" s="109"/>
      <c r="AB158" s="109"/>
      <c r="AC158" s="147">
        <f>$AJ146</f>
        <v>0</v>
      </c>
      <c r="AD158" s="148">
        <f t="shared" ref="AD158:AD159" si="117">$AI146</f>
        <v>0</v>
      </c>
      <c r="AE158" s="147">
        <f t="shared" ref="AE158:AE159" si="118">$AJ149</f>
        <v>0</v>
      </c>
      <c r="AF158" s="148">
        <f t="shared" ref="AF158:AF159" si="119">$AI149</f>
        <v>0</v>
      </c>
      <c r="AG158" s="147">
        <f t="shared" ref="AG158:AG159" si="120">$AJ152</f>
        <v>0</v>
      </c>
      <c r="AH158" s="148">
        <f t="shared" ref="AH158:AH159" si="121">$AI152</f>
        <v>0</v>
      </c>
      <c r="AI158" s="147">
        <f t="shared" ref="AI158:AI159" si="122">$AJ155</f>
        <v>0</v>
      </c>
      <c r="AJ158" s="148">
        <f t="shared" ref="AJ158:AJ159" si="123">$AI155</f>
        <v>0</v>
      </c>
      <c r="AK158" s="186"/>
      <c r="AM158" s="9"/>
    </row>
    <row r="159" spans="1:39" ht="13.8" hidden="1" thickBot="1" x14ac:dyDescent="0.25">
      <c r="B159" s="35"/>
      <c r="C159" s="105">
        <f>$Q147</f>
        <v>0</v>
      </c>
      <c r="D159" s="32" t="s">
        <v>62</v>
      </c>
      <c r="E159" s="105">
        <f>$O147</f>
        <v>0</v>
      </c>
      <c r="F159" s="37">
        <f>$Q150</f>
        <v>0</v>
      </c>
      <c r="G159" s="32" t="s">
        <v>62</v>
      </c>
      <c r="H159" s="102">
        <f>$O150</f>
        <v>0</v>
      </c>
      <c r="I159" s="105">
        <f>$Q153</f>
        <v>0</v>
      </c>
      <c r="J159" s="32" t="s">
        <v>62</v>
      </c>
      <c r="K159" s="105">
        <f>$O153</f>
        <v>0</v>
      </c>
      <c r="L159" s="37">
        <f>$Q156</f>
        <v>0</v>
      </c>
      <c r="M159" s="32" t="s">
        <v>62</v>
      </c>
      <c r="N159" s="102">
        <f>$O156</f>
        <v>0</v>
      </c>
      <c r="O159" s="37"/>
      <c r="P159" s="105"/>
      <c r="Q159" s="64"/>
      <c r="R159" s="188"/>
      <c r="S159" s="189"/>
      <c r="T159" s="190"/>
      <c r="U159" s="111"/>
      <c r="V159" s="112"/>
      <c r="W159" s="91" t="s">
        <v>45</v>
      </c>
      <c r="X159" s="92">
        <f t="shared" si="115"/>
        <v>0</v>
      </c>
      <c r="Y159" s="93">
        <f t="shared" si="116"/>
        <v>0</v>
      </c>
      <c r="Z159" s="109"/>
      <c r="AA159" s="109"/>
      <c r="AB159" s="109"/>
      <c r="AC159" s="153">
        <f>$AJ147</f>
        <v>0</v>
      </c>
      <c r="AD159" s="154">
        <f t="shared" si="117"/>
        <v>0</v>
      </c>
      <c r="AE159" s="153">
        <f t="shared" si="118"/>
        <v>0</v>
      </c>
      <c r="AF159" s="154">
        <f t="shared" si="119"/>
        <v>0</v>
      </c>
      <c r="AG159" s="153">
        <f t="shared" si="120"/>
        <v>0</v>
      </c>
      <c r="AH159" s="154">
        <f t="shared" si="121"/>
        <v>0</v>
      </c>
      <c r="AI159" s="153">
        <f t="shared" si="122"/>
        <v>0</v>
      </c>
      <c r="AJ159" s="154">
        <f t="shared" si="123"/>
        <v>0</v>
      </c>
      <c r="AK159" s="187"/>
      <c r="AL159" s="10"/>
      <c r="AM159" s="9"/>
    </row>
    <row r="160" spans="1:39" hidden="1" x14ac:dyDescent="0.2">
      <c r="B160" s="155"/>
      <c r="D160" s="19"/>
      <c r="G160" s="19"/>
      <c r="J160" s="19"/>
      <c r="M160" s="19"/>
      <c r="T160" s="109"/>
      <c r="U160" s="156">
        <f>$U146+$U149+$U152+$U155+U158</f>
        <v>6</v>
      </c>
      <c r="V160" s="109"/>
      <c r="W160" s="157">
        <v>6</v>
      </c>
      <c r="X160" s="18"/>
      <c r="Y160" s="109" t="str">
        <f>IF($U160=$W160,"入力完了","入力未完")</f>
        <v>入力完了</v>
      </c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9"/>
      <c r="AM160" s="9"/>
    </row>
    <row r="161" spans="1:39" hidden="1" x14ac:dyDescent="0.2">
      <c r="B161" s="155"/>
    </row>
    <row r="162" spans="1:39" hidden="1" x14ac:dyDescent="0.2">
      <c r="B162" s="155"/>
    </row>
    <row r="163" spans="1:39" hidden="1" x14ac:dyDescent="0.2">
      <c r="B163" s="142" t="s">
        <v>61</v>
      </c>
      <c r="C163" s="176" t="str">
        <f>$B165</f>
        <v>チーム名１</v>
      </c>
      <c r="D163" s="176"/>
      <c r="E163" s="176"/>
      <c r="F163" s="177" t="str">
        <f>$B168</f>
        <v>チーム名2</v>
      </c>
      <c r="G163" s="176"/>
      <c r="H163" s="178"/>
      <c r="I163" s="176" t="str">
        <f>$B171</f>
        <v>チーム名3</v>
      </c>
      <c r="J163" s="176"/>
      <c r="K163" s="178"/>
      <c r="L163" s="177" t="str">
        <f>$B174</f>
        <v>チーム名4</v>
      </c>
      <c r="M163" s="176"/>
      <c r="N163" s="178"/>
      <c r="O163" s="176" t="str">
        <f>$B177</f>
        <v>チーム名5</v>
      </c>
      <c r="P163" s="176"/>
      <c r="Q163" s="178"/>
      <c r="R163" s="193" t="s">
        <v>2</v>
      </c>
      <c r="S163" s="203"/>
      <c r="T163" s="194"/>
      <c r="U163" s="193" t="s">
        <v>3</v>
      </c>
      <c r="V163" s="194"/>
      <c r="W163" s="197"/>
      <c r="X163" s="199" t="s">
        <v>4</v>
      </c>
      <c r="Y163" s="201" t="s">
        <v>5</v>
      </c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0"/>
      <c r="AM163" s="10"/>
    </row>
    <row r="164" spans="1:39" ht="13.8" hidden="1" thickBot="1" x14ac:dyDescent="0.25">
      <c r="B164" s="36" t="s">
        <v>6</v>
      </c>
      <c r="C164" s="173"/>
      <c r="D164" s="173"/>
      <c r="E164" s="173"/>
      <c r="F164" s="174"/>
      <c r="G164" s="173"/>
      <c r="H164" s="175"/>
      <c r="I164" s="173"/>
      <c r="J164" s="173"/>
      <c r="K164" s="175"/>
      <c r="L164" s="174"/>
      <c r="M164" s="173"/>
      <c r="N164" s="175"/>
      <c r="O164" s="173"/>
      <c r="P164" s="173"/>
      <c r="Q164" s="175"/>
      <c r="R164" s="195"/>
      <c r="S164" s="204"/>
      <c r="T164" s="196"/>
      <c r="U164" s="195"/>
      <c r="V164" s="196"/>
      <c r="W164" s="198"/>
      <c r="X164" s="200"/>
      <c r="Y164" s="202"/>
      <c r="Z164" s="18"/>
      <c r="AA164" s="18"/>
      <c r="AB164" s="18"/>
      <c r="AC164" s="191">
        <v>1</v>
      </c>
      <c r="AD164" s="192"/>
      <c r="AE164" s="191">
        <v>2</v>
      </c>
      <c r="AF164" s="192"/>
      <c r="AG164" s="191">
        <v>3</v>
      </c>
      <c r="AH164" s="192"/>
      <c r="AI164" s="191">
        <v>4</v>
      </c>
      <c r="AJ164" s="192"/>
      <c r="AK164" s="143" t="s">
        <v>63</v>
      </c>
      <c r="AL164" s="10"/>
      <c r="AM164" s="144"/>
    </row>
    <row r="165" spans="1:39" hidden="1" x14ac:dyDescent="0.2">
      <c r="B165" s="81" t="s">
        <v>18</v>
      </c>
      <c r="C165" s="103"/>
      <c r="F165" s="66"/>
      <c r="G165" s="19" t="s">
        <v>62</v>
      </c>
      <c r="H165" s="65"/>
      <c r="J165" s="19" t="s">
        <v>62</v>
      </c>
      <c r="K165" s="65"/>
      <c r="L165" s="66"/>
      <c r="M165" s="19" t="s">
        <v>62</v>
      </c>
      <c r="N165" s="65"/>
      <c r="P165" s="19" t="s">
        <v>62</v>
      </c>
      <c r="Q165" s="65"/>
      <c r="R165" s="179" t="str">
        <f>IF(OR($W180 ="",$Y180="入力未完"),"",RANK($AK165,$AK165:$AK177,0))</f>
        <v/>
      </c>
      <c r="S165" s="180"/>
      <c r="T165" s="181"/>
      <c r="U165" s="106"/>
      <c r="V165" s="107"/>
      <c r="W165" s="83" t="s">
        <v>46</v>
      </c>
      <c r="X165" s="84">
        <f t="shared" ref="X165:X179" si="124">$AC165+$AE165+$AG165+$AI165</f>
        <v>0</v>
      </c>
      <c r="Y165" s="85">
        <f t="shared" ref="Y165:Y179" si="125">$AD165+$AF165+$AH165+$AJ165</f>
        <v>0</v>
      </c>
      <c r="Z165" s="109"/>
      <c r="AA165" s="109"/>
      <c r="AB165" s="109"/>
      <c r="AC165" s="20"/>
      <c r="AD165" s="21"/>
      <c r="AE165" s="20"/>
      <c r="AF165" s="21"/>
      <c r="AG165" s="20"/>
      <c r="AH165" s="21"/>
      <c r="AI165" s="20"/>
      <c r="AJ165" s="21"/>
      <c r="AK165" s="185">
        <f>IF(AND(X167=0,Y167=0),-8000,( ($U166-$V166)*1000+ ($X165-$Y165)*300 + $X165*300 +($X166-$Y166)*100+$X166*100+($X167-$Y167)*2+$X167))</f>
        <v>-8000</v>
      </c>
      <c r="AL165" s="9"/>
      <c r="AM165" s="9"/>
    </row>
    <row r="166" spans="1:39" hidden="1" x14ac:dyDescent="0.2">
      <c r="B166" s="22"/>
      <c r="D166" s="63"/>
      <c r="F166" s="66"/>
      <c r="G166" s="18" t="s">
        <v>62</v>
      </c>
      <c r="H166" s="65"/>
      <c r="J166" s="18" t="s">
        <v>62</v>
      </c>
      <c r="K166" s="65"/>
      <c r="L166" s="66"/>
      <c r="M166" s="18" t="s">
        <v>62</v>
      </c>
      <c r="N166" s="65"/>
      <c r="P166" s="18" t="s">
        <v>62</v>
      </c>
      <c r="Q166" s="65"/>
      <c r="R166" s="182"/>
      <c r="S166" s="183"/>
      <c r="T166" s="184"/>
      <c r="U166" s="86">
        <f>IF($AC165&gt;$AD165,1,0)+IF($AE165&gt;$AF165,1,0)+IF($AG165&gt;$AH165,1,0)+IF($AI165&gt;$AJ165,1,0)</f>
        <v>0</v>
      </c>
      <c r="V166" s="87">
        <f>IF($AC165&lt;$AD165,1,0)+IF($AE165&lt;$AF165,1,0)+IF($AG165&lt;$AH165,1,0)+IF($AI165&lt;$AJ165,1,0)</f>
        <v>0</v>
      </c>
      <c r="W166" s="88" t="s">
        <v>47</v>
      </c>
      <c r="X166" s="89">
        <f t="shared" si="124"/>
        <v>0</v>
      </c>
      <c r="Y166" s="90">
        <f t="shared" si="125"/>
        <v>0</v>
      </c>
      <c r="Z166" s="109"/>
      <c r="AA166" s="109"/>
      <c r="AB166" s="109"/>
      <c r="AC166" s="23"/>
      <c r="AD166" s="24"/>
      <c r="AE166" s="23"/>
      <c r="AF166" s="24"/>
      <c r="AG166" s="23"/>
      <c r="AH166" s="24"/>
      <c r="AI166" s="23"/>
      <c r="AJ166" s="24"/>
      <c r="AK166" s="186"/>
      <c r="AL166" s="55"/>
      <c r="AM166" s="9"/>
    </row>
    <row r="167" spans="1:39" ht="13.8" hidden="1" thickBot="1" x14ac:dyDescent="0.25">
      <c r="B167" s="25"/>
      <c r="E167" s="64"/>
      <c r="F167" s="66"/>
      <c r="G167" s="18" t="s">
        <v>62</v>
      </c>
      <c r="H167" s="65"/>
      <c r="J167" s="18" t="s">
        <v>62</v>
      </c>
      <c r="K167" s="65"/>
      <c r="L167" s="66"/>
      <c r="M167" s="18" t="s">
        <v>62</v>
      </c>
      <c r="N167" s="65"/>
      <c r="P167" s="18" t="s">
        <v>62</v>
      </c>
      <c r="Q167" s="65"/>
      <c r="R167" s="182"/>
      <c r="S167" s="183"/>
      <c r="T167" s="184"/>
      <c r="U167" s="111"/>
      <c r="V167" s="112"/>
      <c r="W167" s="91" t="s">
        <v>45</v>
      </c>
      <c r="X167" s="92">
        <f>$AC167+$AE167+$AG167+$AI167</f>
        <v>0</v>
      </c>
      <c r="Y167" s="93">
        <f t="shared" si="125"/>
        <v>0</v>
      </c>
      <c r="Z167" s="109"/>
      <c r="AA167" s="109"/>
      <c r="AB167" s="109"/>
      <c r="AC167" s="26"/>
      <c r="AD167" s="27"/>
      <c r="AE167" s="26"/>
      <c r="AF167" s="27"/>
      <c r="AG167" s="26"/>
      <c r="AH167" s="27"/>
      <c r="AI167" s="26"/>
      <c r="AJ167" s="27"/>
      <c r="AK167" s="187"/>
      <c r="AL167" s="10"/>
      <c r="AM167" s="9"/>
    </row>
    <row r="168" spans="1:39" hidden="1" x14ac:dyDescent="0.2">
      <c r="B168" s="82" t="s">
        <v>19</v>
      </c>
      <c r="C168" s="104">
        <f>$H165</f>
        <v>0</v>
      </c>
      <c r="D168" s="104" t="s">
        <v>62</v>
      </c>
      <c r="E168" s="104">
        <f>$F165</f>
        <v>0</v>
      </c>
      <c r="F168" s="103"/>
      <c r="G168" s="104"/>
      <c r="H168" s="101"/>
      <c r="I168" s="104"/>
      <c r="J168" s="28" t="s">
        <v>62</v>
      </c>
      <c r="K168" s="101"/>
      <c r="L168" s="100"/>
      <c r="M168" s="28" t="s">
        <v>62</v>
      </c>
      <c r="N168" s="101"/>
      <c r="O168" s="104"/>
      <c r="P168" s="28" t="s">
        <v>62</v>
      </c>
      <c r="Q168" s="101"/>
      <c r="R168" s="179" t="str">
        <f>IF(OR($W180 ="",$Y180="入力未完"),"",RANK($AK168,$AK165:$AK177,0))</f>
        <v/>
      </c>
      <c r="S168" s="180"/>
      <c r="T168" s="181"/>
      <c r="U168" s="108"/>
      <c r="V168" s="110"/>
      <c r="W168" s="94" t="s">
        <v>46</v>
      </c>
      <c r="X168" s="95">
        <f>$AC168+$AE168+$AG168+$AI168</f>
        <v>0</v>
      </c>
      <c r="Y168" s="96">
        <f t="shared" si="125"/>
        <v>0</v>
      </c>
      <c r="Z168" s="109"/>
      <c r="AA168" s="109"/>
      <c r="AB168" s="109"/>
      <c r="AC168" s="145">
        <f>$AD165</f>
        <v>0</v>
      </c>
      <c r="AD168" s="146">
        <f>$AC165</f>
        <v>0</v>
      </c>
      <c r="AE168" s="29"/>
      <c r="AF168" s="30"/>
      <c r="AG168" s="29"/>
      <c r="AH168" s="30"/>
      <c r="AI168" s="29"/>
      <c r="AJ168" s="30"/>
      <c r="AK168" s="185">
        <f>IF(AND(X170=0,Y170=0),-8000,( ($U169-$V169)*1000+ ($X168-$Y168)*300 + $X168*300 +($X169-$Y169)*100+$X169*100+($X170-$Y170)*2+$X170))</f>
        <v>-8000</v>
      </c>
      <c r="AM168" s="9"/>
    </row>
    <row r="169" spans="1:39" hidden="1" x14ac:dyDescent="0.2">
      <c r="A169" s="55"/>
      <c r="B169" s="81"/>
      <c r="C169" s="18">
        <f>$H166</f>
        <v>0</v>
      </c>
      <c r="D169" s="19" t="s">
        <v>62</v>
      </c>
      <c r="E169" s="18">
        <f>$F166</f>
        <v>0</v>
      </c>
      <c r="F169" s="66"/>
      <c r="G169" s="63"/>
      <c r="H169" s="65"/>
      <c r="J169" s="18" t="s">
        <v>62</v>
      </c>
      <c r="K169" s="65"/>
      <c r="L169" s="66"/>
      <c r="M169" s="18" t="s">
        <v>62</v>
      </c>
      <c r="N169" s="65"/>
      <c r="P169" s="18" t="s">
        <v>62</v>
      </c>
      <c r="Q169" s="65"/>
      <c r="R169" s="182"/>
      <c r="S169" s="183"/>
      <c r="T169" s="184"/>
      <c r="U169" s="86">
        <f>IF($AC168&gt;$AD168,1,0)+IF($AE168&gt;$AF168,1,0)+IF($AG168&gt;$AH168,1,0)+IF($AI168&gt;$AJ168,1,0)</f>
        <v>0</v>
      </c>
      <c r="V169" s="87">
        <f>IF($AC168&lt;$AD168,1,0)+IF($AE168&lt;$AF168,1,0)+IF($AG168&lt;$AH168,1,0)+IF($AI168&lt;$AJ168,1,0)</f>
        <v>0</v>
      </c>
      <c r="W169" s="88" t="s">
        <v>47</v>
      </c>
      <c r="X169" s="89">
        <f t="shared" si="124"/>
        <v>0</v>
      </c>
      <c r="Y169" s="90">
        <f t="shared" si="125"/>
        <v>0</v>
      </c>
      <c r="Z169" s="109"/>
      <c r="AA169" s="109"/>
      <c r="AB169" s="109"/>
      <c r="AC169" s="147">
        <f>$AD166</f>
        <v>0</v>
      </c>
      <c r="AD169" s="148">
        <f>$AC166</f>
        <v>0</v>
      </c>
      <c r="AE169" s="23"/>
      <c r="AF169" s="24"/>
      <c r="AG169" s="23"/>
      <c r="AH169" s="24"/>
      <c r="AI169" s="23"/>
      <c r="AJ169" s="24"/>
      <c r="AK169" s="186"/>
      <c r="AM169" s="9"/>
    </row>
    <row r="170" spans="1:39" ht="13.8" hidden="1" thickBot="1" x14ac:dyDescent="0.25">
      <c r="B170" s="31"/>
      <c r="C170" s="105">
        <f>$H167</f>
        <v>0</v>
      </c>
      <c r="D170" s="32" t="s">
        <v>62</v>
      </c>
      <c r="E170" s="105">
        <f>$F167</f>
        <v>0</v>
      </c>
      <c r="F170" s="37"/>
      <c r="G170" s="105"/>
      <c r="H170" s="64"/>
      <c r="I170" s="105"/>
      <c r="J170" s="105" t="s">
        <v>62</v>
      </c>
      <c r="K170" s="102"/>
      <c r="L170" s="37"/>
      <c r="M170" s="105" t="s">
        <v>62</v>
      </c>
      <c r="N170" s="102"/>
      <c r="O170" s="105"/>
      <c r="P170" s="105" t="s">
        <v>62</v>
      </c>
      <c r="Q170" s="102"/>
      <c r="R170" s="182"/>
      <c r="S170" s="183"/>
      <c r="T170" s="184"/>
      <c r="U170" s="108"/>
      <c r="V170" s="110"/>
      <c r="W170" s="97" t="s">
        <v>45</v>
      </c>
      <c r="X170" s="98">
        <f t="shared" si="124"/>
        <v>0</v>
      </c>
      <c r="Y170" s="99">
        <f t="shared" si="125"/>
        <v>0</v>
      </c>
      <c r="Z170" s="109"/>
      <c r="AA170" s="109"/>
      <c r="AB170" s="109"/>
      <c r="AC170" s="149">
        <f>$AD167</f>
        <v>0</v>
      </c>
      <c r="AD170" s="150">
        <f>$AC167</f>
        <v>0</v>
      </c>
      <c r="AE170" s="33"/>
      <c r="AF170" s="34"/>
      <c r="AG170" s="33"/>
      <c r="AH170" s="34"/>
      <c r="AI170" s="33"/>
      <c r="AJ170" s="34"/>
      <c r="AK170" s="187"/>
      <c r="AL170" s="10"/>
      <c r="AM170" s="9"/>
    </row>
    <row r="171" spans="1:39" hidden="1" x14ac:dyDescent="0.2">
      <c r="B171" s="81" t="s">
        <v>20</v>
      </c>
      <c r="C171" s="18">
        <f>$K165</f>
        <v>0</v>
      </c>
      <c r="D171" s="18" t="s">
        <v>62</v>
      </c>
      <c r="E171" s="18">
        <f>$I165</f>
        <v>0</v>
      </c>
      <c r="F171" s="66">
        <f>$K168</f>
        <v>0</v>
      </c>
      <c r="G171" s="18" t="s">
        <v>62</v>
      </c>
      <c r="H171" s="65">
        <f>$I168</f>
        <v>0</v>
      </c>
      <c r="I171" s="103"/>
      <c r="J171" s="104"/>
      <c r="K171" s="101"/>
      <c r="L171" s="66"/>
      <c r="M171" s="19" t="s">
        <v>62</v>
      </c>
      <c r="N171" s="65"/>
      <c r="P171" s="19" t="s">
        <v>62</v>
      </c>
      <c r="Q171" s="65"/>
      <c r="R171" s="179" t="str">
        <f>IF(OR($W180 ="",$Y180="入力未完"),"",RANK($AK171,$AK165:$AK177,0))</f>
        <v/>
      </c>
      <c r="S171" s="180"/>
      <c r="T171" s="181"/>
      <c r="U171" s="106"/>
      <c r="V171" s="107"/>
      <c r="W171" s="83" t="s">
        <v>46</v>
      </c>
      <c r="X171" s="84">
        <f>$AC171+$AE171+$AG171+$AI171</f>
        <v>0</v>
      </c>
      <c r="Y171" s="85">
        <f t="shared" si="125"/>
        <v>0</v>
      </c>
      <c r="Z171" s="109"/>
      <c r="AA171" s="109"/>
      <c r="AB171" s="109"/>
      <c r="AC171" s="151">
        <f>$AF165</f>
        <v>0</v>
      </c>
      <c r="AD171" s="152">
        <f>$AE165</f>
        <v>0</v>
      </c>
      <c r="AE171" s="151">
        <f>$AF168</f>
        <v>0</v>
      </c>
      <c r="AF171" s="152">
        <f>$AE168</f>
        <v>0</v>
      </c>
      <c r="AG171" s="20"/>
      <c r="AH171" s="21"/>
      <c r="AI171" s="20"/>
      <c r="AJ171" s="21"/>
      <c r="AK171" s="185">
        <f>IF(AND(X173=0,Y173=0),-8000,( ($U172-$V172)*1000+ ($X171-$Y171)*300 + $X171*300 +($X172-$Y172)*100+$X172*100+($X173-$Y173)*2+$X173))</f>
        <v>-8000</v>
      </c>
      <c r="AM171" s="9"/>
    </row>
    <row r="172" spans="1:39" hidden="1" x14ac:dyDescent="0.2">
      <c r="B172" s="81"/>
      <c r="C172" s="18">
        <f t="shared" ref="C172:C173" si="126">$K166</f>
        <v>0</v>
      </c>
      <c r="D172" s="19" t="s">
        <v>62</v>
      </c>
      <c r="E172" s="18">
        <f>$I166</f>
        <v>0</v>
      </c>
      <c r="F172" s="66">
        <f>$K169</f>
        <v>0</v>
      </c>
      <c r="G172" s="19" t="s">
        <v>62</v>
      </c>
      <c r="H172" s="65">
        <f>$I169</f>
        <v>0</v>
      </c>
      <c r="I172" s="66"/>
      <c r="J172" s="63"/>
      <c r="K172" s="65"/>
      <c r="L172" s="66"/>
      <c r="M172" s="18" t="s">
        <v>62</v>
      </c>
      <c r="N172" s="65"/>
      <c r="P172" s="18" t="s">
        <v>62</v>
      </c>
      <c r="Q172" s="65"/>
      <c r="R172" s="182"/>
      <c r="S172" s="183"/>
      <c r="T172" s="184"/>
      <c r="U172" s="86">
        <f>IF($AC171&gt;$AD171,1,0)+IF($AE171&gt;$AF171,1,0)+IF($AG171&gt;$AH171,1,0)+IF($AI171&gt;$AJ171,1,0)</f>
        <v>0</v>
      </c>
      <c r="V172" s="87">
        <f>IF($AC171&lt;$AD171,1,0)+IF($AE171&lt;$AF171,1,0)+IF($AG171&lt;$AH171,1,0)+IF($AI171&lt;$AJ171,1,0)</f>
        <v>0</v>
      </c>
      <c r="W172" s="88" t="s">
        <v>47</v>
      </c>
      <c r="X172" s="89">
        <f t="shared" si="124"/>
        <v>0</v>
      </c>
      <c r="Y172" s="90">
        <f t="shared" si="125"/>
        <v>0</v>
      </c>
      <c r="Z172" s="109"/>
      <c r="AA172" s="109"/>
      <c r="AB172" s="109"/>
      <c r="AC172" s="147">
        <f>$AF166</f>
        <v>0</v>
      </c>
      <c r="AD172" s="148">
        <f>$AE166</f>
        <v>0</v>
      </c>
      <c r="AE172" s="147">
        <f t="shared" ref="AE172:AE173" si="127">$AF169</f>
        <v>0</v>
      </c>
      <c r="AF172" s="148">
        <f t="shared" ref="AF172:AF173" si="128">$AE169</f>
        <v>0</v>
      </c>
      <c r="AG172" s="23"/>
      <c r="AH172" s="24"/>
      <c r="AI172" s="23"/>
      <c r="AJ172" s="24"/>
      <c r="AK172" s="186"/>
      <c r="AM172" s="9"/>
    </row>
    <row r="173" spans="1:39" ht="13.8" hidden="1" thickBot="1" x14ac:dyDescent="0.25">
      <c r="B173" s="35"/>
      <c r="C173" s="105">
        <f t="shared" si="126"/>
        <v>0</v>
      </c>
      <c r="D173" s="32" t="s">
        <v>62</v>
      </c>
      <c r="E173" s="105">
        <f>$I167</f>
        <v>0</v>
      </c>
      <c r="F173" s="37">
        <f>$K170</f>
        <v>0</v>
      </c>
      <c r="G173" s="32" t="s">
        <v>62</v>
      </c>
      <c r="H173" s="102">
        <f>$I170</f>
        <v>0</v>
      </c>
      <c r="I173" s="37"/>
      <c r="J173" s="105"/>
      <c r="K173" s="64"/>
      <c r="L173" s="66"/>
      <c r="M173" s="18" t="s">
        <v>62</v>
      </c>
      <c r="N173" s="65"/>
      <c r="P173" s="18" t="s">
        <v>62</v>
      </c>
      <c r="Q173" s="65"/>
      <c r="R173" s="188"/>
      <c r="S173" s="189"/>
      <c r="T173" s="190"/>
      <c r="U173" s="111"/>
      <c r="V173" s="112"/>
      <c r="W173" s="91" t="s">
        <v>45</v>
      </c>
      <c r="X173" s="92">
        <f t="shared" si="124"/>
        <v>0</v>
      </c>
      <c r="Y173" s="93">
        <f t="shared" si="125"/>
        <v>0</v>
      </c>
      <c r="Z173" s="109"/>
      <c r="AA173" s="109"/>
      <c r="AB173" s="109"/>
      <c r="AC173" s="153">
        <f>$AF167</f>
        <v>0</v>
      </c>
      <c r="AD173" s="154">
        <f>$AE167</f>
        <v>0</v>
      </c>
      <c r="AE173" s="153">
        <f t="shared" si="127"/>
        <v>0</v>
      </c>
      <c r="AF173" s="154">
        <f t="shared" si="128"/>
        <v>0</v>
      </c>
      <c r="AG173" s="26"/>
      <c r="AH173" s="27"/>
      <c r="AI173" s="26"/>
      <c r="AJ173" s="27"/>
      <c r="AK173" s="187"/>
      <c r="AL173" s="10"/>
      <c r="AM173" s="9"/>
    </row>
    <row r="174" spans="1:39" hidden="1" x14ac:dyDescent="0.2">
      <c r="B174" s="82" t="s">
        <v>21</v>
      </c>
      <c r="C174" s="104">
        <f>$N165</f>
        <v>0</v>
      </c>
      <c r="D174" s="104" t="s">
        <v>62</v>
      </c>
      <c r="E174" s="104">
        <f>$L165</f>
        <v>0</v>
      </c>
      <c r="F174" s="100">
        <f>$N168</f>
        <v>0</v>
      </c>
      <c r="G174" s="104" t="s">
        <v>62</v>
      </c>
      <c r="H174" s="101">
        <f>$L168</f>
        <v>0</v>
      </c>
      <c r="I174" s="104">
        <f>$N171</f>
        <v>0</v>
      </c>
      <c r="J174" s="104" t="s">
        <v>62</v>
      </c>
      <c r="K174" s="104">
        <f>$L171</f>
        <v>0</v>
      </c>
      <c r="L174" s="103"/>
      <c r="M174" s="104"/>
      <c r="N174" s="101"/>
      <c r="O174" s="104"/>
      <c r="P174" s="28" t="s">
        <v>62</v>
      </c>
      <c r="Q174" s="101"/>
      <c r="R174" s="182" t="str">
        <f>IF(OR($W180 ="",$Y180="入力未完"),"",RANK($AK174,$AK165:$AK177,0))</f>
        <v/>
      </c>
      <c r="S174" s="183"/>
      <c r="T174" s="184"/>
      <c r="U174" s="106"/>
      <c r="V174" s="107"/>
      <c r="W174" s="94" t="s">
        <v>46</v>
      </c>
      <c r="X174" s="95">
        <f>$AC174+$AE174+$AG174+$AI174</f>
        <v>0</v>
      </c>
      <c r="Y174" s="96">
        <f t="shared" si="125"/>
        <v>0</v>
      </c>
      <c r="Z174" s="109"/>
      <c r="AA174" s="109"/>
      <c r="AB174" s="109"/>
      <c r="AC174" s="145">
        <f>$AH165</f>
        <v>0</v>
      </c>
      <c r="AD174" s="146">
        <f>$AG165</f>
        <v>0</v>
      </c>
      <c r="AE174" s="145">
        <f>$AH168</f>
        <v>0</v>
      </c>
      <c r="AF174" s="146">
        <f>$AG168</f>
        <v>0</v>
      </c>
      <c r="AG174" s="145">
        <f>$AH171</f>
        <v>0</v>
      </c>
      <c r="AH174" s="146">
        <f>$AG171</f>
        <v>0</v>
      </c>
      <c r="AI174" s="29"/>
      <c r="AJ174" s="30"/>
      <c r="AK174" s="185">
        <f>IF(AND(X176=0,Y176=0),-8000,( ($U175-$V175)*1000+ ($X174-$Y174)*300 + $X174*300 +($X175-$Y175)*100+$X175*100+($X176-$Y176)*2+$X176))</f>
        <v>-8000</v>
      </c>
      <c r="AM174" s="9"/>
    </row>
    <row r="175" spans="1:39" hidden="1" x14ac:dyDescent="0.2">
      <c r="B175" s="81"/>
      <c r="C175" s="18">
        <f>$N166</f>
        <v>0</v>
      </c>
      <c r="D175" s="19" t="s">
        <v>62</v>
      </c>
      <c r="E175" s="18">
        <f>$L166</f>
        <v>0</v>
      </c>
      <c r="F175" s="66">
        <f>$N169</f>
        <v>0</v>
      </c>
      <c r="G175" s="19" t="s">
        <v>62</v>
      </c>
      <c r="H175" s="65">
        <f>$L169</f>
        <v>0</v>
      </c>
      <c r="I175" s="18">
        <f>$N172</f>
        <v>0</v>
      </c>
      <c r="J175" s="19" t="s">
        <v>62</v>
      </c>
      <c r="K175" s="18">
        <f>$L172</f>
        <v>0</v>
      </c>
      <c r="L175" s="66"/>
      <c r="M175" s="63"/>
      <c r="N175" s="65"/>
      <c r="P175" s="18" t="s">
        <v>62</v>
      </c>
      <c r="Q175" s="65"/>
      <c r="R175" s="182"/>
      <c r="S175" s="183"/>
      <c r="T175" s="184"/>
      <c r="U175" s="86">
        <f>IF($AC174&gt;$AD174,1,0)+IF($AE174&gt;$AF174,1,0)+IF($AG174&gt;$AH174,1,0)+IF($AI174&gt;$AJ174,1,0)</f>
        <v>0</v>
      </c>
      <c r="V175" s="87">
        <f>IF($AC174&lt;$AD174,1,0)+IF($AE174&lt;$AF174,1,0)+IF($AG174&lt;$AH174,1,0)+IF($AI174&lt;$AJ174,1,0)</f>
        <v>0</v>
      </c>
      <c r="W175" s="88" t="s">
        <v>47</v>
      </c>
      <c r="X175" s="89">
        <f t="shared" si="124"/>
        <v>0</v>
      </c>
      <c r="Y175" s="90">
        <f t="shared" si="125"/>
        <v>0</v>
      </c>
      <c r="Z175" s="109"/>
      <c r="AA175" s="109"/>
      <c r="AB175" s="109"/>
      <c r="AC175" s="147">
        <f>$AH166</f>
        <v>0</v>
      </c>
      <c r="AD175" s="148">
        <f>$AG166</f>
        <v>0</v>
      </c>
      <c r="AE175" s="147">
        <f t="shared" ref="AE175:AE176" si="129">$AH169</f>
        <v>0</v>
      </c>
      <c r="AF175" s="148">
        <f t="shared" ref="AF175:AF176" si="130">$AG169</f>
        <v>0</v>
      </c>
      <c r="AG175" s="147">
        <f t="shared" ref="AG175:AG176" si="131">$AH172</f>
        <v>0</v>
      </c>
      <c r="AH175" s="148">
        <f t="shared" ref="AH175:AH176" si="132">$AG172</f>
        <v>0</v>
      </c>
      <c r="AI175" s="23"/>
      <c r="AJ175" s="24"/>
      <c r="AK175" s="186"/>
      <c r="AM175" s="9"/>
    </row>
    <row r="176" spans="1:39" ht="13.8" hidden="1" thickBot="1" x14ac:dyDescent="0.25">
      <c r="B176" s="31"/>
      <c r="C176" s="105">
        <f>$N167</f>
        <v>0</v>
      </c>
      <c r="D176" s="32" t="s">
        <v>62</v>
      </c>
      <c r="E176" s="105">
        <f>$L167</f>
        <v>0</v>
      </c>
      <c r="F176" s="37">
        <f>$N170</f>
        <v>0</v>
      </c>
      <c r="G176" s="32" t="s">
        <v>62</v>
      </c>
      <c r="H176" s="102">
        <f>$L170</f>
        <v>0</v>
      </c>
      <c r="I176" s="105">
        <f>$N173</f>
        <v>0</v>
      </c>
      <c r="J176" s="32" t="s">
        <v>62</v>
      </c>
      <c r="K176" s="105">
        <f>$L173</f>
        <v>0</v>
      </c>
      <c r="L176" s="37"/>
      <c r="M176" s="105"/>
      <c r="N176" s="64"/>
      <c r="O176" s="105"/>
      <c r="P176" s="105" t="s">
        <v>62</v>
      </c>
      <c r="Q176" s="102"/>
      <c r="R176" s="188"/>
      <c r="S176" s="189"/>
      <c r="T176" s="190"/>
      <c r="U176" s="111"/>
      <c r="V176" s="112"/>
      <c r="W176" s="91" t="s">
        <v>45</v>
      </c>
      <c r="X176" s="92">
        <f t="shared" si="124"/>
        <v>0</v>
      </c>
      <c r="Y176" s="93">
        <f t="shared" si="125"/>
        <v>0</v>
      </c>
      <c r="Z176" s="109"/>
      <c r="AA176" s="109"/>
      <c r="AB176" s="109"/>
      <c r="AC176" s="149">
        <f>$AH167</f>
        <v>0</v>
      </c>
      <c r="AD176" s="150">
        <f>$AG167</f>
        <v>0</v>
      </c>
      <c r="AE176" s="149">
        <f t="shared" si="129"/>
        <v>0</v>
      </c>
      <c r="AF176" s="150">
        <f t="shared" si="130"/>
        <v>0</v>
      </c>
      <c r="AG176" s="149">
        <f t="shared" si="131"/>
        <v>0</v>
      </c>
      <c r="AH176" s="150">
        <f t="shared" si="132"/>
        <v>0</v>
      </c>
      <c r="AI176" s="33"/>
      <c r="AJ176" s="34"/>
      <c r="AK176" s="187"/>
      <c r="AL176" s="10"/>
      <c r="AM176" s="9"/>
    </row>
    <row r="177" spans="1:39" hidden="1" x14ac:dyDescent="0.2">
      <c r="B177" s="81" t="s">
        <v>8</v>
      </c>
      <c r="C177" s="18">
        <f>$Q165</f>
        <v>0</v>
      </c>
      <c r="D177" s="18" t="s">
        <v>62</v>
      </c>
      <c r="E177" s="18">
        <f>$O165</f>
        <v>0</v>
      </c>
      <c r="F177" s="66">
        <f>$Q168</f>
        <v>0</v>
      </c>
      <c r="G177" s="18" t="s">
        <v>62</v>
      </c>
      <c r="H177" s="65">
        <f>$O168</f>
        <v>0</v>
      </c>
      <c r="I177" s="18">
        <f>$Q171</f>
        <v>0</v>
      </c>
      <c r="J177" s="18" t="s">
        <v>62</v>
      </c>
      <c r="K177" s="18">
        <f>$O171</f>
        <v>0</v>
      </c>
      <c r="L177" s="66">
        <f>$Q174</f>
        <v>0</v>
      </c>
      <c r="M177" s="18" t="s">
        <v>62</v>
      </c>
      <c r="N177" s="65">
        <f>$O174</f>
        <v>0</v>
      </c>
      <c r="O177" s="103"/>
      <c r="P177" s="104"/>
      <c r="Q177" s="101"/>
      <c r="R177" s="182" t="str">
        <f>IF(OR($W180 ="",$Y180="入力未完"),"",RANK($AK177,$AK165:$AK177,0))</f>
        <v/>
      </c>
      <c r="S177" s="183"/>
      <c r="T177" s="184"/>
      <c r="U177" s="106"/>
      <c r="V177" s="107"/>
      <c r="W177" s="83" t="s">
        <v>46</v>
      </c>
      <c r="X177" s="84">
        <f t="shared" si="124"/>
        <v>0</v>
      </c>
      <c r="Y177" s="85">
        <f t="shared" si="125"/>
        <v>0</v>
      </c>
      <c r="Z177" s="109"/>
      <c r="AA177" s="109"/>
      <c r="AB177" s="109"/>
      <c r="AC177" s="151">
        <f>$AJ165</f>
        <v>0</v>
      </c>
      <c r="AD177" s="152">
        <f>$AI165</f>
        <v>0</v>
      </c>
      <c r="AE177" s="151">
        <f>$AJ168</f>
        <v>0</v>
      </c>
      <c r="AF177" s="152">
        <f>$AI168</f>
        <v>0</v>
      </c>
      <c r="AG177" s="151">
        <f>$AJ171</f>
        <v>0</v>
      </c>
      <c r="AH177" s="152">
        <f>$AI171</f>
        <v>0</v>
      </c>
      <c r="AI177" s="151">
        <f>$AJ174</f>
        <v>0</v>
      </c>
      <c r="AJ177" s="152">
        <f>$AI174</f>
        <v>0</v>
      </c>
      <c r="AK177" s="185">
        <f>IF(AND(X179=0,Y179=0),-8000,( ($U178-$V178)*1000+ ($X177-$Y177)*300 + $X177*300 +($X178-$Y178)*100+$X178*100+($X179-$Y179)*2+$X179))</f>
        <v>-8000</v>
      </c>
      <c r="AM177" s="9"/>
    </row>
    <row r="178" spans="1:39" hidden="1" x14ac:dyDescent="0.2">
      <c r="B178" s="81"/>
      <c r="C178" s="18">
        <f>$Q166</f>
        <v>0</v>
      </c>
      <c r="D178" s="19" t="s">
        <v>62</v>
      </c>
      <c r="E178" s="18">
        <f>$O166</f>
        <v>0</v>
      </c>
      <c r="F178" s="66">
        <f>$Q169</f>
        <v>0</v>
      </c>
      <c r="G178" s="19" t="s">
        <v>62</v>
      </c>
      <c r="H178" s="65">
        <f>$O169</f>
        <v>0</v>
      </c>
      <c r="I178" s="18">
        <f>$Q172</f>
        <v>0</v>
      </c>
      <c r="J178" s="19" t="s">
        <v>62</v>
      </c>
      <c r="K178" s="18">
        <f>$O172</f>
        <v>0</v>
      </c>
      <c r="L178" s="66">
        <f>$Q175</f>
        <v>0</v>
      </c>
      <c r="M178" s="19" t="s">
        <v>62</v>
      </c>
      <c r="N178" s="65">
        <f>$O175</f>
        <v>0</v>
      </c>
      <c r="O178" s="66"/>
      <c r="P178" s="63"/>
      <c r="Q178" s="65"/>
      <c r="R178" s="182"/>
      <c r="S178" s="183"/>
      <c r="T178" s="184"/>
      <c r="U178" s="86">
        <f>IF($AC177&gt;$AD177,1,0)+IF($AE177&gt;$AF177,1,0)+IF($AG177&gt;$AH177,1,0)+IF($AI177&gt;$AJ177,1,0)</f>
        <v>0</v>
      </c>
      <c r="V178" s="87">
        <f>IF($AC177&lt;$AD177,1,0)+IF($AE177&lt;$AF177,1,0)+IF($AG177&lt;$AH177,1,0)+IF($AI177&lt;$AJ177,1,0)</f>
        <v>0</v>
      </c>
      <c r="W178" s="88" t="s">
        <v>47</v>
      </c>
      <c r="X178" s="89">
        <f t="shared" si="124"/>
        <v>0</v>
      </c>
      <c r="Y178" s="90">
        <f t="shared" si="125"/>
        <v>0</v>
      </c>
      <c r="Z178" s="109"/>
      <c r="AA178" s="109"/>
      <c r="AB178" s="109"/>
      <c r="AC178" s="147">
        <f>$AJ166</f>
        <v>0</v>
      </c>
      <c r="AD178" s="148">
        <f t="shared" ref="AD178:AD179" si="133">$AI166</f>
        <v>0</v>
      </c>
      <c r="AE178" s="147">
        <f t="shared" ref="AE178:AE179" si="134">$AJ169</f>
        <v>0</v>
      </c>
      <c r="AF178" s="148">
        <f t="shared" ref="AF178:AF179" si="135">$AI169</f>
        <v>0</v>
      </c>
      <c r="AG178" s="147">
        <f t="shared" ref="AG178:AG179" si="136">$AJ172</f>
        <v>0</v>
      </c>
      <c r="AH178" s="148">
        <f t="shared" ref="AH178:AH179" si="137">$AI172</f>
        <v>0</v>
      </c>
      <c r="AI178" s="147">
        <f t="shared" ref="AI178:AI179" si="138">$AJ175</f>
        <v>0</v>
      </c>
      <c r="AJ178" s="148">
        <f t="shared" ref="AJ178:AJ179" si="139">$AI175</f>
        <v>0</v>
      </c>
      <c r="AK178" s="186"/>
      <c r="AM178" s="9"/>
    </row>
    <row r="179" spans="1:39" ht="13.8" hidden="1" thickBot="1" x14ac:dyDescent="0.25">
      <c r="B179" s="35"/>
      <c r="C179" s="105">
        <f>$Q167</f>
        <v>0</v>
      </c>
      <c r="D179" s="32" t="s">
        <v>62</v>
      </c>
      <c r="E179" s="105">
        <f>$O167</f>
        <v>0</v>
      </c>
      <c r="F179" s="37">
        <f>$Q170</f>
        <v>0</v>
      </c>
      <c r="G179" s="32" t="s">
        <v>62</v>
      </c>
      <c r="H179" s="102">
        <f>$O170</f>
        <v>0</v>
      </c>
      <c r="I179" s="105">
        <f>$Q173</f>
        <v>0</v>
      </c>
      <c r="J179" s="32" t="s">
        <v>62</v>
      </c>
      <c r="K179" s="105">
        <f>$O173</f>
        <v>0</v>
      </c>
      <c r="L179" s="37">
        <f>$Q176</f>
        <v>0</v>
      </c>
      <c r="M179" s="32" t="s">
        <v>62</v>
      </c>
      <c r="N179" s="102">
        <f>$O176</f>
        <v>0</v>
      </c>
      <c r="O179" s="37"/>
      <c r="P179" s="105"/>
      <c r="Q179" s="64"/>
      <c r="R179" s="188"/>
      <c r="S179" s="189"/>
      <c r="T179" s="190"/>
      <c r="U179" s="111"/>
      <c r="V179" s="112"/>
      <c r="W179" s="91" t="s">
        <v>45</v>
      </c>
      <c r="X179" s="92">
        <f t="shared" si="124"/>
        <v>0</v>
      </c>
      <c r="Y179" s="93">
        <f t="shared" si="125"/>
        <v>0</v>
      </c>
      <c r="Z179" s="109"/>
      <c r="AA179" s="109"/>
      <c r="AB179" s="109"/>
      <c r="AC179" s="153">
        <f>$AJ167</f>
        <v>0</v>
      </c>
      <c r="AD179" s="154">
        <f t="shared" si="133"/>
        <v>0</v>
      </c>
      <c r="AE179" s="153">
        <f t="shared" si="134"/>
        <v>0</v>
      </c>
      <c r="AF179" s="154">
        <f t="shared" si="135"/>
        <v>0</v>
      </c>
      <c r="AG179" s="153">
        <f t="shared" si="136"/>
        <v>0</v>
      </c>
      <c r="AH179" s="154">
        <f t="shared" si="137"/>
        <v>0</v>
      </c>
      <c r="AI179" s="153">
        <f t="shared" si="138"/>
        <v>0</v>
      </c>
      <c r="AJ179" s="154">
        <f t="shared" si="139"/>
        <v>0</v>
      </c>
      <c r="AK179" s="187"/>
      <c r="AL179" s="10"/>
      <c r="AM179" s="9"/>
    </row>
    <row r="180" spans="1:39" hidden="1" x14ac:dyDescent="0.2">
      <c r="B180" s="155"/>
      <c r="D180" s="19"/>
      <c r="G180" s="19"/>
      <c r="J180" s="19"/>
      <c r="M180" s="19"/>
      <c r="T180" s="109"/>
      <c r="U180" s="156">
        <f>$U166+$U169+$U172+$U175+U178</f>
        <v>0</v>
      </c>
      <c r="V180" s="109"/>
      <c r="W180" s="157"/>
      <c r="X180" s="18"/>
      <c r="Y180" s="109" t="str">
        <f>IF($U180=$W180,"入力完了","入力未完")</f>
        <v>入力完了</v>
      </c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9"/>
      <c r="AM180" s="9"/>
    </row>
    <row r="181" spans="1:39" hidden="1" x14ac:dyDescent="0.2">
      <c r="B181" s="155"/>
    </row>
    <row r="182" spans="1:39" hidden="1" x14ac:dyDescent="0.2">
      <c r="B182" s="155"/>
    </row>
    <row r="183" spans="1:39" hidden="1" x14ac:dyDescent="0.2">
      <c r="B183" s="142" t="s">
        <v>61</v>
      </c>
      <c r="C183" s="176">
        <f>$B185</f>
        <v>0</v>
      </c>
      <c r="D183" s="176"/>
      <c r="E183" s="176"/>
      <c r="F183" s="177">
        <f>$B188</f>
        <v>0</v>
      </c>
      <c r="G183" s="176"/>
      <c r="H183" s="178"/>
      <c r="I183" s="176">
        <f>$B191</f>
        <v>0</v>
      </c>
      <c r="J183" s="176"/>
      <c r="K183" s="178"/>
      <c r="L183" s="177" t="str">
        <f>$B194</f>
        <v>チーム名4</v>
      </c>
      <c r="M183" s="176"/>
      <c r="N183" s="178"/>
      <c r="O183" s="176" t="str">
        <f>$B197</f>
        <v>チーム名5</v>
      </c>
      <c r="P183" s="176"/>
      <c r="Q183" s="178"/>
      <c r="R183" s="193" t="s">
        <v>2</v>
      </c>
      <c r="S183" s="203"/>
      <c r="T183" s="194"/>
      <c r="U183" s="193" t="s">
        <v>3</v>
      </c>
      <c r="V183" s="194"/>
      <c r="W183" s="197"/>
      <c r="X183" s="199" t="s">
        <v>4</v>
      </c>
      <c r="Y183" s="201" t="s">
        <v>5</v>
      </c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0"/>
      <c r="AM183" s="10"/>
    </row>
    <row r="184" spans="1:39" ht="13.8" hidden="1" thickBot="1" x14ac:dyDescent="0.25">
      <c r="B184" s="36" t="s">
        <v>6</v>
      </c>
      <c r="C184" s="173"/>
      <c r="D184" s="173"/>
      <c r="E184" s="173"/>
      <c r="F184" s="174"/>
      <c r="G184" s="173"/>
      <c r="H184" s="175"/>
      <c r="I184" s="173"/>
      <c r="J184" s="173"/>
      <c r="K184" s="175"/>
      <c r="L184" s="174"/>
      <c r="M184" s="173"/>
      <c r="N184" s="175"/>
      <c r="O184" s="173"/>
      <c r="P184" s="173"/>
      <c r="Q184" s="175"/>
      <c r="R184" s="195"/>
      <c r="S184" s="204"/>
      <c r="T184" s="196"/>
      <c r="U184" s="195"/>
      <c r="V184" s="196"/>
      <c r="W184" s="198"/>
      <c r="X184" s="200"/>
      <c r="Y184" s="202"/>
      <c r="Z184" s="18"/>
      <c r="AA184" s="18"/>
      <c r="AB184" s="18"/>
      <c r="AC184" s="191">
        <v>1</v>
      </c>
      <c r="AD184" s="192"/>
      <c r="AE184" s="191">
        <v>2</v>
      </c>
      <c r="AF184" s="192"/>
      <c r="AG184" s="191">
        <v>3</v>
      </c>
      <c r="AH184" s="192"/>
      <c r="AI184" s="191">
        <v>4</v>
      </c>
      <c r="AJ184" s="192"/>
      <c r="AK184" s="143" t="s">
        <v>63</v>
      </c>
      <c r="AL184" s="10"/>
      <c r="AM184" s="144"/>
    </row>
    <row r="185" spans="1:39" hidden="1" x14ac:dyDescent="0.2">
      <c r="B185" s="81"/>
      <c r="C185" s="103"/>
      <c r="F185" s="66"/>
      <c r="G185" s="19" t="s">
        <v>62</v>
      </c>
      <c r="H185" s="65"/>
      <c r="J185" s="19" t="s">
        <v>62</v>
      </c>
      <c r="K185" s="65"/>
      <c r="L185" s="66"/>
      <c r="M185" s="19" t="s">
        <v>62</v>
      </c>
      <c r="N185" s="65"/>
      <c r="P185" s="19" t="s">
        <v>62</v>
      </c>
      <c r="Q185" s="65"/>
      <c r="R185" s="179" t="str">
        <f>IF(OR($W200 ="",$Y200="入力未完"),"",RANK($AK185,$AK185:$AK197,0))</f>
        <v/>
      </c>
      <c r="S185" s="180"/>
      <c r="T185" s="181"/>
      <c r="U185" s="106"/>
      <c r="V185" s="107"/>
      <c r="W185" s="83" t="s">
        <v>46</v>
      </c>
      <c r="X185" s="84">
        <f t="shared" ref="X185:X199" si="140">$AC185+$AE185+$AG185+$AI185</f>
        <v>0</v>
      </c>
      <c r="Y185" s="85">
        <f t="shared" ref="Y185:Y199" si="141">$AD185+$AF185+$AH185+$AJ185</f>
        <v>0</v>
      </c>
      <c r="Z185" s="109"/>
      <c r="AA185" s="109"/>
      <c r="AB185" s="109"/>
      <c r="AC185" s="20"/>
      <c r="AD185" s="21"/>
      <c r="AE185" s="20"/>
      <c r="AF185" s="21"/>
      <c r="AG185" s="20"/>
      <c r="AH185" s="21"/>
      <c r="AI185" s="20"/>
      <c r="AJ185" s="21"/>
      <c r="AK185" s="185">
        <f>IF(AND(X187=0,Y187=0),-8000,( ($U186-$V186)*1000+ ($X185-$Y185)*300 + $X185*300 +($X186-$Y186)*100+$X186*100+($X187-$Y187)*2+$X187))</f>
        <v>-8000</v>
      </c>
      <c r="AL185" s="9"/>
      <c r="AM185" s="9"/>
    </row>
    <row r="186" spans="1:39" hidden="1" x14ac:dyDescent="0.2">
      <c r="B186" s="22"/>
      <c r="D186" s="63"/>
      <c r="F186" s="66"/>
      <c r="G186" s="18" t="s">
        <v>62</v>
      </c>
      <c r="H186" s="65"/>
      <c r="J186" s="18" t="s">
        <v>62</v>
      </c>
      <c r="K186" s="65"/>
      <c r="L186" s="66"/>
      <c r="M186" s="18" t="s">
        <v>62</v>
      </c>
      <c r="N186" s="65"/>
      <c r="P186" s="18" t="s">
        <v>62</v>
      </c>
      <c r="Q186" s="65"/>
      <c r="R186" s="182"/>
      <c r="S186" s="183"/>
      <c r="T186" s="184"/>
      <c r="U186" s="86">
        <f>IF($AC185&gt;$AD185,1,0)+IF($AE185&gt;$AF185,1,0)+IF($AG185&gt;$AH185,1,0)+IF($AI185&gt;$AJ185,1,0)</f>
        <v>0</v>
      </c>
      <c r="V186" s="87">
        <f>IF($AC185&lt;$AD185,1,0)+IF($AE185&lt;$AF185,1,0)+IF($AG185&lt;$AH185,1,0)+IF($AI185&lt;$AJ185,1,0)</f>
        <v>0</v>
      </c>
      <c r="W186" s="88" t="s">
        <v>47</v>
      </c>
      <c r="X186" s="89">
        <f t="shared" si="140"/>
        <v>0</v>
      </c>
      <c r="Y186" s="90">
        <f t="shared" si="141"/>
        <v>0</v>
      </c>
      <c r="Z186" s="109"/>
      <c r="AA186" s="109"/>
      <c r="AB186" s="109"/>
      <c r="AC186" s="23"/>
      <c r="AD186" s="24"/>
      <c r="AE186" s="23"/>
      <c r="AF186" s="24"/>
      <c r="AG186" s="23"/>
      <c r="AH186" s="24"/>
      <c r="AI186" s="23"/>
      <c r="AJ186" s="24"/>
      <c r="AK186" s="186"/>
      <c r="AL186" s="55"/>
      <c r="AM186" s="9"/>
    </row>
    <row r="187" spans="1:39" ht="13.8" hidden="1" thickBot="1" x14ac:dyDescent="0.25">
      <c r="B187" s="25"/>
      <c r="E187" s="64"/>
      <c r="F187" s="66"/>
      <c r="G187" s="18" t="s">
        <v>62</v>
      </c>
      <c r="H187" s="65"/>
      <c r="J187" s="18" t="s">
        <v>62</v>
      </c>
      <c r="K187" s="65"/>
      <c r="L187" s="66"/>
      <c r="M187" s="18" t="s">
        <v>62</v>
      </c>
      <c r="N187" s="65"/>
      <c r="P187" s="18" t="s">
        <v>62</v>
      </c>
      <c r="Q187" s="65"/>
      <c r="R187" s="182"/>
      <c r="S187" s="183"/>
      <c r="T187" s="184"/>
      <c r="U187" s="111"/>
      <c r="V187" s="112"/>
      <c r="W187" s="91" t="s">
        <v>45</v>
      </c>
      <c r="X187" s="92">
        <f>$AC187+$AE187+$AG187+$AI187</f>
        <v>0</v>
      </c>
      <c r="Y187" s="93">
        <f t="shared" si="141"/>
        <v>0</v>
      </c>
      <c r="Z187" s="109"/>
      <c r="AA187" s="109"/>
      <c r="AB187" s="109"/>
      <c r="AC187" s="26"/>
      <c r="AD187" s="27"/>
      <c r="AE187" s="26"/>
      <c r="AF187" s="27"/>
      <c r="AG187" s="26"/>
      <c r="AH187" s="27"/>
      <c r="AI187" s="26"/>
      <c r="AJ187" s="27"/>
      <c r="AK187" s="187"/>
      <c r="AL187" s="10"/>
      <c r="AM187" s="9"/>
    </row>
    <row r="188" spans="1:39" hidden="1" x14ac:dyDescent="0.2">
      <c r="B188" s="82"/>
      <c r="C188" s="104">
        <f>$H185</f>
        <v>0</v>
      </c>
      <c r="D188" s="104" t="s">
        <v>62</v>
      </c>
      <c r="E188" s="104">
        <f>$F185</f>
        <v>0</v>
      </c>
      <c r="F188" s="103"/>
      <c r="G188" s="104"/>
      <c r="H188" s="101"/>
      <c r="I188" s="104"/>
      <c r="J188" s="28" t="s">
        <v>62</v>
      </c>
      <c r="K188" s="101"/>
      <c r="L188" s="100"/>
      <c r="M188" s="28" t="s">
        <v>62</v>
      </c>
      <c r="N188" s="101"/>
      <c r="O188" s="104"/>
      <c r="P188" s="28" t="s">
        <v>62</v>
      </c>
      <c r="Q188" s="101"/>
      <c r="R188" s="179" t="str">
        <f>IF(OR($W200 ="",$Y200="入力未完"),"",RANK($AK188,$AK185:$AK197,0))</f>
        <v/>
      </c>
      <c r="S188" s="180"/>
      <c r="T188" s="181"/>
      <c r="U188" s="108"/>
      <c r="V188" s="110"/>
      <c r="W188" s="94" t="s">
        <v>46</v>
      </c>
      <c r="X188" s="95">
        <f>$AC188+$AE188+$AG188+$AI188</f>
        <v>0</v>
      </c>
      <c r="Y188" s="96">
        <f t="shared" si="141"/>
        <v>0</v>
      </c>
      <c r="Z188" s="109"/>
      <c r="AA188" s="109"/>
      <c r="AB188" s="109"/>
      <c r="AC188" s="145">
        <f>$AD185</f>
        <v>0</v>
      </c>
      <c r="AD188" s="146">
        <f>$AC185</f>
        <v>0</v>
      </c>
      <c r="AE188" s="29"/>
      <c r="AF188" s="30"/>
      <c r="AG188" s="29"/>
      <c r="AH188" s="30"/>
      <c r="AI188" s="29"/>
      <c r="AJ188" s="30"/>
      <c r="AK188" s="185">
        <f>IF(AND(X190=0,Y190=0),-8000,( ($U189-$V189)*1000+ ($X188-$Y188)*300 + $X188*300 +($X189-$Y189)*100+$X189*100+($X190-$Y190)*2+$X190))</f>
        <v>-8000</v>
      </c>
      <c r="AM188" s="9"/>
    </row>
    <row r="189" spans="1:39" hidden="1" x14ac:dyDescent="0.2">
      <c r="A189" s="55"/>
      <c r="B189" s="81"/>
      <c r="C189" s="18">
        <f>$H186</f>
        <v>0</v>
      </c>
      <c r="D189" s="19" t="s">
        <v>62</v>
      </c>
      <c r="E189" s="18">
        <f>$F186</f>
        <v>0</v>
      </c>
      <c r="F189" s="66"/>
      <c r="G189" s="63"/>
      <c r="H189" s="65"/>
      <c r="J189" s="18" t="s">
        <v>62</v>
      </c>
      <c r="K189" s="65"/>
      <c r="L189" s="66"/>
      <c r="M189" s="18" t="s">
        <v>62</v>
      </c>
      <c r="N189" s="65"/>
      <c r="P189" s="18" t="s">
        <v>62</v>
      </c>
      <c r="Q189" s="65"/>
      <c r="R189" s="182"/>
      <c r="S189" s="183"/>
      <c r="T189" s="184"/>
      <c r="U189" s="86">
        <f>IF($AC188&gt;$AD188,1,0)+IF($AE188&gt;$AF188,1,0)+IF($AG188&gt;$AH188,1,0)+IF($AI188&gt;$AJ188,1,0)</f>
        <v>0</v>
      </c>
      <c r="V189" s="87">
        <f>IF($AC188&lt;$AD188,1,0)+IF($AE188&lt;$AF188,1,0)+IF($AG188&lt;$AH188,1,0)+IF($AI188&lt;$AJ188,1,0)</f>
        <v>0</v>
      </c>
      <c r="W189" s="88" t="s">
        <v>47</v>
      </c>
      <c r="X189" s="89">
        <f t="shared" si="140"/>
        <v>0</v>
      </c>
      <c r="Y189" s="90">
        <f t="shared" si="141"/>
        <v>0</v>
      </c>
      <c r="Z189" s="109"/>
      <c r="AA189" s="109"/>
      <c r="AB189" s="109"/>
      <c r="AC189" s="147">
        <f>$AD186</f>
        <v>0</v>
      </c>
      <c r="AD189" s="148">
        <f>$AC186</f>
        <v>0</v>
      </c>
      <c r="AE189" s="23"/>
      <c r="AF189" s="24"/>
      <c r="AG189" s="23"/>
      <c r="AH189" s="24"/>
      <c r="AI189" s="23"/>
      <c r="AJ189" s="24"/>
      <c r="AK189" s="186"/>
      <c r="AM189" s="9"/>
    </row>
    <row r="190" spans="1:39" ht="13.8" hidden="1" thickBot="1" x14ac:dyDescent="0.25">
      <c r="B190" s="31"/>
      <c r="C190" s="105">
        <f>$H187</f>
        <v>0</v>
      </c>
      <c r="D190" s="32" t="s">
        <v>62</v>
      </c>
      <c r="E190" s="105">
        <f>$F187</f>
        <v>0</v>
      </c>
      <c r="F190" s="37"/>
      <c r="G190" s="105"/>
      <c r="H190" s="64"/>
      <c r="I190" s="105"/>
      <c r="J190" s="105" t="s">
        <v>62</v>
      </c>
      <c r="K190" s="102"/>
      <c r="L190" s="37"/>
      <c r="M190" s="105" t="s">
        <v>62</v>
      </c>
      <c r="N190" s="102"/>
      <c r="O190" s="105"/>
      <c r="P190" s="105" t="s">
        <v>62</v>
      </c>
      <c r="Q190" s="102"/>
      <c r="R190" s="182"/>
      <c r="S190" s="183"/>
      <c r="T190" s="184"/>
      <c r="U190" s="108"/>
      <c r="V190" s="110"/>
      <c r="W190" s="97" t="s">
        <v>45</v>
      </c>
      <c r="X190" s="98">
        <f t="shared" si="140"/>
        <v>0</v>
      </c>
      <c r="Y190" s="99">
        <f t="shared" si="141"/>
        <v>0</v>
      </c>
      <c r="Z190" s="109"/>
      <c r="AA190" s="109"/>
      <c r="AB190" s="109"/>
      <c r="AC190" s="149">
        <f>$AD187</f>
        <v>0</v>
      </c>
      <c r="AD190" s="150">
        <f>$AC187</f>
        <v>0</v>
      </c>
      <c r="AE190" s="33"/>
      <c r="AF190" s="34"/>
      <c r="AG190" s="33"/>
      <c r="AH190" s="34"/>
      <c r="AI190" s="33"/>
      <c r="AJ190" s="34"/>
      <c r="AK190" s="187"/>
      <c r="AL190" s="10"/>
      <c r="AM190" s="9"/>
    </row>
    <row r="191" spans="1:39" hidden="1" x14ac:dyDescent="0.2">
      <c r="B191" s="81"/>
      <c r="C191" s="18">
        <f>$K185</f>
        <v>0</v>
      </c>
      <c r="D191" s="18" t="s">
        <v>62</v>
      </c>
      <c r="E191" s="18">
        <f>$I185</f>
        <v>0</v>
      </c>
      <c r="F191" s="66">
        <f>$K188</f>
        <v>0</v>
      </c>
      <c r="G191" s="18" t="s">
        <v>62</v>
      </c>
      <c r="H191" s="65">
        <f>$I188</f>
        <v>0</v>
      </c>
      <c r="I191" s="103"/>
      <c r="J191" s="104"/>
      <c r="K191" s="101"/>
      <c r="L191" s="66"/>
      <c r="M191" s="19" t="s">
        <v>62</v>
      </c>
      <c r="N191" s="65"/>
      <c r="P191" s="19" t="s">
        <v>62</v>
      </c>
      <c r="Q191" s="65"/>
      <c r="R191" s="179" t="str">
        <f>IF(OR($W200 ="",$Y200="入力未完"),"",RANK($AK191,$AK185:$AK197,0))</f>
        <v/>
      </c>
      <c r="S191" s="180"/>
      <c r="T191" s="181"/>
      <c r="U191" s="106"/>
      <c r="V191" s="107"/>
      <c r="W191" s="83" t="s">
        <v>46</v>
      </c>
      <c r="X191" s="84">
        <f>$AC191+$AE191+$AG191+$AI191</f>
        <v>0</v>
      </c>
      <c r="Y191" s="85">
        <f t="shared" si="141"/>
        <v>0</v>
      </c>
      <c r="Z191" s="109"/>
      <c r="AA191" s="109"/>
      <c r="AB191" s="109"/>
      <c r="AC191" s="151">
        <f>$AF185</f>
        <v>0</v>
      </c>
      <c r="AD191" s="152">
        <f>$AE185</f>
        <v>0</v>
      </c>
      <c r="AE191" s="151">
        <f>$AF188</f>
        <v>0</v>
      </c>
      <c r="AF191" s="152">
        <f>$AE188</f>
        <v>0</v>
      </c>
      <c r="AG191" s="20"/>
      <c r="AH191" s="21"/>
      <c r="AI191" s="20"/>
      <c r="AJ191" s="21"/>
      <c r="AK191" s="185">
        <f>IF(AND(X193=0,Y193=0),-8000,( ($U192-$V192)*1000+ ($X191-$Y191)*300 + $X191*300 +($X192-$Y192)*100+$X192*100+($X193-$Y193)*2+$X193))</f>
        <v>-8000</v>
      </c>
      <c r="AM191" s="9"/>
    </row>
    <row r="192" spans="1:39" hidden="1" x14ac:dyDescent="0.2">
      <c r="B192" s="81"/>
      <c r="C192" s="18">
        <f t="shared" ref="C192:C193" si="142">$K186</f>
        <v>0</v>
      </c>
      <c r="D192" s="19" t="s">
        <v>62</v>
      </c>
      <c r="E192" s="18">
        <f>$I186</f>
        <v>0</v>
      </c>
      <c r="F192" s="66">
        <f>$K189</f>
        <v>0</v>
      </c>
      <c r="G192" s="19" t="s">
        <v>62</v>
      </c>
      <c r="H192" s="65">
        <f>$I189</f>
        <v>0</v>
      </c>
      <c r="I192" s="66"/>
      <c r="J192" s="63"/>
      <c r="K192" s="65"/>
      <c r="L192" s="66"/>
      <c r="M192" s="18" t="s">
        <v>62</v>
      </c>
      <c r="N192" s="65"/>
      <c r="P192" s="18" t="s">
        <v>62</v>
      </c>
      <c r="Q192" s="65"/>
      <c r="R192" s="182"/>
      <c r="S192" s="183"/>
      <c r="T192" s="184"/>
      <c r="U192" s="86">
        <f>IF($AC191&gt;$AD191,1,0)+IF($AE191&gt;$AF191,1,0)+IF($AG191&gt;$AH191,1,0)+IF($AI191&gt;$AJ191,1,0)</f>
        <v>0</v>
      </c>
      <c r="V192" s="87">
        <f>IF($AC191&lt;$AD191,1,0)+IF($AE191&lt;$AF191,1,0)+IF($AG191&lt;$AH191,1,0)+IF($AI191&lt;$AJ191,1,0)</f>
        <v>0</v>
      </c>
      <c r="W192" s="88" t="s">
        <v>47</v>
      </c>
      <c r="X192" s="89">
        <f t="shared" si="140"/>
        <v>0</v>
      </c>
      <c r="Y192" s="90">
        <f t="shared" si="141"/>
        <v>0</v>
      </c>
      <c r="Z192" s="109"/>
      <c r="AA192" s="109"/>
      <c r="AB192" s="109"/>
      <c r="AC192" s="147">
        <f>$AF186</f>
        <v>0</v>
      </c>
      <c r="AD192" s="148">
        <f>$AE186</f>
        <v>0</v>
      </c>
      <c r="AE192" s="147">
        <f t="shared" ref="AE192:AE193" si="143">$AF189</f>
        <v>0</v>
      </c>
      <c r="AF192" s="148">
        <f t="shared" ref="AF192:AF193" si="144">$AE189</f>
        <v>0</v>
      </c>
      <c r="AG192" s="23"/>
      <c r="AH192" s="24"/>
      <c r="AI192" s="23"/>
      <c r="AJ192" s="24"/>
      <c r="AK192" s="186"/>
      <c r="AM192" s="9"/>
    </row>
    <row r="193" spans="2:39" ht="13.8" hidden="1" thickBot="1" x14ac:dyDescent="0.25">
      <c r="B193" s="35"/>
      <c r="C193" s="105">
        <f t="shared" si="142"/>
        <v>0</v>
      </c>
      <c r="D193" s="32" t="s">
        <v>62</v>
      </c>
      <c r="E193" s="105">
        <f>$I187</f>
        <v>0</v>
      </c>
      <c r="F193" s="37">
        <f>$K190</f>
        <v>0</v>
      </c>
      <c r="G193" s="32" t="s">
        <v>62</v>
      </c>
      <c r="H193" s="102">
        <f>$I190</f>
        <v>0</v>
      </c>
      <c r="I193" s="37"/>
      <c r="J193" s="105"/>
      <c r="K193" s="64"/>
      <c r="L193" s="66"/>
      <c r="M193" s="18" t="s">
        <v>62</v>
      </c>
      <c r="N193" s="65"/>
      <c r="P193" s="18" t="s">
        <v>62</v>
      </c>
      <c r="Q193" s="65"/>
      <c r="R193" s="188"/>
      <c r="S193" s="189"/>
      <c r="T193" s="190"/>
      <c r="U193" s="111"/>
      <c r="V193" s="112"/>
      <c r="W193" s="91" t="s">
        <v>45</v>
      </c>
      <c r="X193" s="92">
        <f t="shared" si="140"/>
        <v>0</v>
      </c>
      <c r="Y193" s="93">
        <f t="shared" si="141"/>
        <v>0</v>
      </c>
      <c r="Z193" s="109"/>
      <c r="AA193" s="109"/>
      <c r="AB193" s="109"/>
      <c r="AC193" s="153">
        <f>$AF187</f>
        <v>0</v>
      </c>
      <c r="AD193" s="154">
        <f>$AE187</f>
        <v>0</v>
      </c>
      <c r="AE193" s="153">
        <f t="shared" si="143"/>
        <v>0</v>
      </c>
      <c r="AF193" s="154">
        <f t="shared" si="144"/>
        <v>0</v>
      </c>
      <c r="AG193" s="26"/>
      <c r="AH193" s="27"/>
      <c r="AI193" s="26"/>
      <c r="AJ193" s="27"/>
      <c r="AK193" s="187"/>
      <c r="AL193" s="10"/>
      <c r="AM193" s="9"/>
    </row>
    <row r="194" spans="2:39" hidden="1" x14ac:dyDescent="0.2">
      <c r="B194" s="82" t="s">
        <v>21</v>
      </c>
      <c r="C194" s="104">
        <f>$N185</f>
        <v>0</v>
      </c>
      <c r="D194" s="104" t="s">
        <v>62</v>
      </c>
      <c r="E194" s="104">
        <f>$L185</f>
        <v>0</v>
      </c>
      <c r="F194" s="100">
        <f>$N188</f>
        <v>0</v>
      </c>
      <c r="G194" s="104" t="s">
        <v>62</v>
      </c>
      <c r="H194" s="101">
        <f>$L188</f>
        <v>0</v>
      </c>
      <c r="I194" s="104">
        <f>$N191</f>
        <v>0</v>
      </c>
      <c r="J194" s="104" t="s">
        <v>62</v>
      </c>
      <c r="K194" s="104">
        <f>$L191</f>
        <v>0</v>
      </c>
      <c r="L194" s="103"/>
      <c r="M194" s="104"/>
      <c r="N194" s="101"/>
      <c r="O194" s="104"/>
      <c r="P194" s="28" t="s">
        <v>62</v>
      </c>
      <c r="Q194" s="101"/>
      <c r="R194" s="182" t="str">
        <f>IF(OR($W200 ="",$Y200="入力未完"),"",RANK($AK194,$AK185:$AK197,0))</f>
        <v/>
      </c>
      <c r="S194" s="183"/>
      <c r="T194" s="184"/>
      <c r="U194" s="106"/>
      <c r="V194" s="107"/>
      <c r="W194" s="94" t="s">
        <v>46</v>
      </c>
      <c r="X194" s="95">
        <f>$AC194+$AE194+$AG194+$AI194</f>
        <v>0</v>
      </c>
      <c r="Y194" s="96">
        <f t="shared" si="141"/>
        <v>0</v>
      </c>
      <c r="Z194" s="109"/>
      <c r="AA194" s="109"/>
      <c r="AB194" s="109"/>
      <c r="AC194" s="145">
        <f>$AH185</f>
        <v>0</v>
      </c>
      <c r="AD194" s="146">
        <f>$AG185</f>
        <v>0</v>
      </c>
      <c r="AE194" s="145">
        <f>$AH188</f>
        <v>0</v>
      </c>
      <c r="AF194" s="146">
        <f>$AG188</f>
        <v>0</v>
      </c>
      <c r="AG194" s="145">
        <f>$AH191</f>
        <v>0</v>
      </c>
      <c r="AH194" s="146">
        <f>$AG191</f>
        <v>0</v>
      </c>
      <c r="AI194" s="29"/>
      <c r="AJ194" s="30"/>
      <c r="AK194" s="185">
        <f>IF(AND(X196=0,Y196=0),-8000,( ($U195-$V195)*1000+ ($X194-$Y194)*300 + $X194*300 +($X195-$Y195)*100+$X195*100+($X196-$Y196)*2+$X196))</f>
        <v>-8000</v>
      </c>
      <c r="AM194" s="9"/>
    </row>
    <row r="195" spans="2:39" hidden="1" x14ac:dyDescent="0.2">
      <c r="B195" s="81"/>
      <c r="C195" s="18">
        <f>$N186</f>
        <v>0</v>
      </c>
      <c r="D195" s="19" t="s">
        <v>62</v>
      </c>
      <c r="E195" s="18">
        <f>$L186</f>
        <v>0</v>
      </c>
      <c r="F195" s="66">
        <f>$N189</f>
        <v>0</v>
      </c>
      <c r="G195" s="19" t="s">
        <v>62</v>
      </c>
      <c r="H195" s="65">
        <f>$L189</f>
        <v>0</v>
      </c>
      <c r="I195" s="18">
        <f>$N192</f>
        <v>0</v>
      </c>
      <c r="J195" s="19" t="s">
        <v>62</v>
      </c>
      <c r="K195" s="18">
        <f>$L192</f>
        <v>0</v>
      </c>
      <c r="L195" s="66"/>
      <c r="M195" s="63"/>
      <c r="N195" s="65"/>
      <c r="P195" s="18" t="s">
        <v>62</v>
      </c>
      <c r="Q195" s="65"/>
      <c r="R195" s="182"/>
      <c r="S195" s="183"/>
      <c r="T195" s="184"/>
      <c r="U195" s="86">
        <f>IF($AC194&gt;$AD194,1,0)+IF($AE194&gt;$AF194,1,0)+IF($AG194&gt;$AH194,1,0)+IF($AI194&gt;$AJ194,1,0)</f>
        <v>0</v>
      </c>
      <c r="V195" s="87">
        <f>IF($AC194&lt;$AD194,1,0)+IF($AE194&lt;$AF194,1,0)+IF($AG194&lt;$AH194,1,0)+IF($AI194&lt;$AJ194,1,0)</f>
        <v>0</v>
      </c>
      <c r="W195" s="88" t="s">
        <v>47</v>
      </c>
      <c r="X195" s="89">
        <f t="shared" si="140"/>
        <v>0</v>
      </c>
      <c r="Y195" s="90">
        <f t="shared" si="141"/>
        <v>0</v>
      </c>
      <c r="Z195" s="109"/>
      <c r="AA195" s="109"/>
      <c r="AB195" s="109"/>
      <c r="AC195" s="147">
        <f>$AH186</f>
        <v>0</v>
      </c>
      <c r="AD195" s="148">
        <f>$AG186</f>
        <v>0</v>
      </c>
      <c r="AE195" s="147">
        <f t="shared" ref="AE195:AE196" si="145">$AH189</f>
        <v>0</v>
      </c>
      <c r="AF195" s="148">
        <f t="shared" ref="AF195:AF196" si="146">$AG189</f>
        <v>0</v>
      </c>
      <c r="AG195" s="147">
        <f t="shared" ref="AG195:AG196" si="147">$AH192</f>
        <v>0</v>
      </c>
      <c r="AH195" s="148">
        <f t="shared" ref="AH195:AH196" si="148">$AG192</f>
        <v>0</v>
      </c>
      <c r="AI195" s="23"/>
      <c r="AJ195" s="24"/>
      <c r="AK195" s="186"/>
      <c r="AM195" s="9"/>
    </row>
    <row r="196" spans="2:39" ht="13.8" hidden="1" thickBot="1" x14ac:dyDescent="0.25">
      <c r="B196" s="31"/>
      <c r="C196" s="105">
        <f>$N187</f>
        <v>0</v>
      </c>
      <c r="D196" s="32" t="s">
        <v>62</v>
      </c>
      <c r="E196" s="105">
        <f>$L187</f>
        <v>0</v>
      </c>
      <c r="F196" s="37">
        <f>$N190</f>
        <v>0</v>
      </c>
      <c r="G196" s="32" t="s">
        <v>62</v>
      </c>
      <c r="H196" s="102">
        <f>$L190</f>
        <v>0</v>
      </c>
      <c r="I196" s="105">
        <f>$N193</f>
        <v>0</v>
      </c>
      <c r="J196" s="32" t="s">
        <v>62</v>
      </c>
      <c r="K196" s="105">
        <f>$L193</f>
        <v>0</v>
      </c>
      <c r="L196" s="37"/>
      <c r="M196" s="105"/>
      <c r="N196" s="64"/>
      <c r="O196" s="105"/>
      <c r="P196" s="105" t="s">
        <v>62</v>
      </c>
      <c r="Q196" s="102"/>
      <c r="R196" s="188"/>
      <c r="S196" s="189"/>
      <c r="T196" s="190"/>
      <c r="U196" s="111"/>
      <c r="V196" s="112"/>
      <c r="W196" s="91" t="s">
        <v>45</v>
      </c>
      <c r="X196" s="92">
        <f t="shared" si="140"/>
        <v>0</v>
      </c>
      <c r="Y196" s="93">
        <f t="shared" si="141"/>
        <v>0</v>
      </c>
      <c r="Z196" s="109"/>
      <c r="AA196" s="109"/>
      <c r="AB196" s="109"/>
      <c r="AC196" s="149">
        <f>$AH187</f>
        <v>0</v>
      </c>
      <c r="AD196" s="150">
        <f>$AG187</f>
        <v>0</v>
      </c>
      <c r="AE196" s="149">
        <f t="shared" si="145"/>
        <v>0</v>
      </c>
      <c r="AF196" s="150">
        <f t="shared" si="146"/>
        <v>0</v>
      </c>
      <c r="AG196" s="149">
        <f t="shared" si="147"/>
        <v>0</v>
      </c>
      <c r="AH196" s="150">
        <f t="shared" si="148"/>
        <v>0</v>
      </c>
      <c r="AI196" s="33"/>
      <c r="AJ196" s="34"/>
      <c r="AK196" s="187"/>
      <c r="AL196" s="10"/>
      <c r="AM196" s="9"/>
    </row>
    <row r="197" spans="2:39" hidden="1" x14ac:dyDescent="0.2">
      <c r="B197" s="81" t="s">
        <v>8</v>
      </c>
      <c r="C197" s="18">
        <f>$Q185</f>
        <v>0</v>
      </c>
      <c r="D197" s="18" t="s">
        <v>62</v>
      </c>
      <c r="E197" s="18">
        <f>$O185</f>
        <v>0</v>
      </c>
      <c r="F197" s="66">
        <f>$Q188</f>
        <v>0</v>
      </c>
      <c r="G197" s="18" t="s">
        <v>62</v>
      </c>
      <c r="H197" s="65">
        <f>$O188</f>
        <v>0</v>
      </c>
      <c r="I197" s="18">
        <f>$Q191</f>
        <v>0</v>
      </c>
      <c r="J197" s="18" t="s">
        <v>62</v>
      </c>
      <c r="K197" s="18">
        <f>$O191</f>
        <v>0</v>
      </c>
      <c r="L197" s="66">
        <f>$Q194</f>
        <v>0</v>
      </c>
      <c r="M197" s="18" t="s">
        <v>62</v>
      </c>
      <c r="N197" s="65">
        <f>$O194</f>
        <v>0</v>
      </c>
      <c r="O197" s="103"/>
      <c r="P197" s="104"/>
      <c r="Q197" s="101"/>
      <c r="R197" s="182" t="str">
        <f>IF(OR($W200 ="",$Y200="入力未完"),"",RANK($AK197,$AK185:$AK197,0))</f>
        <v/>
      </c>
      <c r="S197" s="183"/>
      <c r="T197" s="184"/>
      <c r="U197" s="106"/>
      <c r="V197" s="107"/>
      <c r="W197" s="83" t="s">
        <v>46</v>
      </c>
      <c r="X197" s="84">
        <f t="shared" si="140"/>
        <v>0</v>
      </c>
      <c r="Y197" s="85">
        <f t="shared" si="141"/>
        <v>0</v>
      </c>
      <c r="Z197" s="109"/>
      <c r="AA197" s="109"/>
      <c r="AB197" s="109"/>
      <c r="AC197" s="151">
        <f>$AJ185</f>
        <v>0</v>
      </c>
      <c r="AD197" s="152">
        <f>$AI185</f>
        <v>0</v>
      </c>
      <c r="AE197" s="151">
        <f>$AJ188</f>
        <v>0</v>
      </c>
      <c r="AF197" s="152">
        <f>$AI188</f>
        <v>0</v>
      </c>
      <c r="AG197" s="151">
        <f>$AJ191</f>
        <v>0</v>
      </c>
      <c r="AH197" s="152">
        <f>$AI191</f>
        <v>0</v>
      </c>
      <c r="AI197" s="151">
        <f>$AJ194</f>
        <v>0</v>
      </c>
      <c r="AJ197" s="152">
        <f>$AI194</f>
        <v>0</v>
      </c>
      <c r="AK197" s="185">
        <f>IF(AND(X199=0,Y199=0),-8000,( ($U198-$V198)*1000+ ($X197-$Y197)*300 + $X197*300 +($X198-$Y198)*100+$X198*100+($X199-$Y199)*2+$X199))</f>
        <v>-8000</v>
      </c>
      <c r="AM197" s="9"/>
    </row>
    <row r="198" spans="2:39" hidden="1" x14ac:dyDescent="0.2">
      <c r="B198" s="81"/>
      <c r="C198" s="18">
        <f>$Q186</f>
        <v>0</v>
      </c>
      <c r="D198" s="19" t="s">
        <v>62</v>
      </c>
      <c r="E198" s="18">
        <f>$O186</f>
        <v>0</v>
      </c>
      <c r="F198" s="66">
        <f>$Q189</f>
        <v>0</v>
      </c>
      <c r="G198" s="19" t="s">
        <v>62</v>
      </c>
      <c r="H198" s="65">
        <f>$O189</f>
        <v>0</v>
      </c>
      <c r="I198" s="18">
        <f>$Q192</f>
        <v>0</v>
      </c>
      <c r="J198" s="19" t="s">
        <v>62</v>
      </c>
      <c r="K198" s="18">
        <f>$O192</f>
        <v>0</v>
      </c>
      <c r="L198" s="66">
        <f>$Q195</f>
        <v>0</v>
      </c>
      <c r="M198" s="19" t="s">
        <v>62</v>
      </c>
      <c r="N198" s="65">
        <f>$O195</f>
        <v>0</v>
      </c>
      <c r="O198" s="66"/>
      <c r="P198" s="63"/>
      <c r="Q198" s="65"/>
      <c r="R198" s="182"/>
      <c r="S198" s="183"/>
      <c r="T198" s="184"/>
      <c r="U198" s="86">
        <f>IF($AC197&gt;$AD197,1,0)+IF($AE197&gt;$AF197,1,0)+IF($AG197&gt;$AH197,1,0)+IF($AI197&gt;$AJ197,1,0)</f>
        <v>0</v>
      </c>
      <c r="V198" s="87">
        <f>IF($AC197&lt;$AD197,1,0)+IF($AE197&lt;$AF197,1,0)+IF($AG197&lt;$AH197,1,0)+IF($AI197&lt;$AJ197,1,0)</f>
        <v>0</v>
      </c>
      <c r="W198" s="88" t="s">
        <v>47</v>
      </c>
      <c r="X198" s="89">
        <f t="shared" si="140"/>
        <v>0</v>
      </c>
      <c r="Y198" s="90">
        <f t="shared" si="141"/>
        <v>0</v>
      </c>
      <c r="Z198" s="109"/>
      <c r="AA198" s="109"/>
      <c r="AB198" s="109"/>
      <c r="AC198" s="147">
        <f>$AJ186</f>
        <v>0</v>
      </c>
      <c r="AD198" s="148">
        <f t="shared" ref="AD198:AD199" si="149">$AI186</f>
        <v>0</v>
      </c>
      <c r="AE198" s="147">
        <f t="shared" ref="AE198:AE199" si="150">$AJ189</f>
        <v>0</v>
      </c>
      <c r="AF198" s="148">
        <f t="shared" ref="AF198:AF199" si="151">$AI189</f>
        <v>0</v>
      </c>
      <c r="AG198" s="147">
        <f t="shared" ref="AG198:AG199" si="152">$AJ192</f>
        <v>0</v>
      </c>
      <c r="AH198" s="148">
        <f t="shared" ref="AH198:AH199" si="153">$AI192</f>
        <v>0</v>
      </c>
      <c r="AI198" s="147">
        <f t="shared" ref="AI198:AI199" si="154">$AJ195</f>
        <v>0</v>
      </c>
      <c r="AJ198" s="148">
        <f t="shared" ref="AJ198:AJ199" si="155">$AI195</f>
        <v>0</v>
      </c>
      <c r="AK198" s="186"/>
      <c r="AM198" s="9"/>
    </row>
    <row r="199" spans="2:39" ht="13.8" hidden="1" thickBot="1" x14ac:dyDescent="0.25">
      <c r="B199" s="35"/>
      <c r="C199" s="105">
        <f>$Q187</f>
        <v>0</v>
      </c>
      <c r="D199" s="32" t="s">
        <v>62</v>
      </c>
      <c r="E199" s="105">
        <f>$O187</f>
        <v>0</v>
      </c>
      <c r="F199" s="37">
        <f>$Q190</f>
        <v>0</v>
      </c>
      <c r="G199" s="32" t="s">
        <v>62</v>
      </c>
      <c r="H199" s="102">
        <f>$O190</f>
        <v>0</v>
      </c>
      <c r="I199" s="105">
        <f>$Q193</f>
        <v>0</v>
      </c>
      <c r="J199" s="32" t="s">
        <v>62</v>
      </c>
      <c r="K199" s="105">
        <f>$O193</f>
        <v>0</v>
      </c>
      <c r="L199" s="37">
        <f>$Q196</f>
        <v>0</v>
      </c>
      <c r="M199" s="32" t="s">
        <v>62</v>
      </c>
      <c r="N199" s="102">
        <f>$O196</f>
        <v>0</v>
      </c>
      <c r="O199" s="37"/>
      <c r="P199" s="105"/>
      <c r="Q199" s="64"/>
      <c r="R199" s="188"/>
      <c r="S199" s="189"/>
      <c r="T199" s="190"/>
      <c r="U199" s="111"/>
      <c r="V199" s="112"/>
      <c r="W199" s="91" t="s">
        <v>45</v>
      </c>
      <c r="X199" s="92">
        <f t="shared" si="140"/>
        <v>0</v>
      </c>
      <c r="Y199" s="93">
        <f t="shared" si="141"/>
        <v>0</v>
      </c>
      <c r="Z199" s="109"/>
      <c r="AA199" s="109"/>
      <c r="AB199" s="109"/>
      <c r="AC199" s="153">
        <f>$AJ187</f>
        <v>0</v>
      </c>
      <c r="AD199" s="154">
        <f t="shared" si="149"/>
        <v>0</v>
      </c>
      <c r="AE199" s="153">
        <f t="shared" si="150"/>
        <v>0</v>
      </c>
      <c r="AF199" s="154">
        <f t="shared" si="151"/>
        <v>0</v>
      </c>
      <c r="AG199" s="153">
        <f t="shared" si="152"/>
        <v>0</v>
      </c>
      <c r="AH199" s="154">
        <f t="shared" si="153"/>
        <v>0</v>
      </c>
      <c r="AI199" s="153">
        <f t="shared" si="154"/>
        <v>0</v>
      </c>
      <c r="AJ199" s="154">
        <f t="shared" si="155"/>
        <v>0</v>
      </c>
      <c r="AK199" s="187"/>
      <c r="AL199" s="10"/>
      <c r="AM199" s="9"/>
    </row>
    <row r="200" spans="2:39" hidden="1" x14ac:dyDescent="0.2">
      <c r="B200" s="155"/>
      <c r="D200" s="19"/>
      <c r="G200" s="19"/>
      <c r="J200" s="19"/>
      <c r="M200" s="19"/>
      <c r="T200" s="109"/>
      <c r="U200" s="156">
        <f>$U186+$U189+$U192+$U195+U198</f>
        <v>0</v>
      </c>
      <c r="V200" s="109"/>
      <c r="W200" s="157"/>
      <c r="X200" s="18"/>
      <c r="Y200" s="109" t="str">
        <f>IF($U200=$W200,"入力完了","入力未完")</f>
        <v>入力完了</v>
      </c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  <c r="AL200" s="9"/>
      <c r="AM200" s="9"/>
    </row>
    <row r="201" spans="2:39" x14ac:dyDescent="0.2">
      <c r="B201" s="155"/>
    </row>
    <row r="202" spans="2:39" x14ac:dyDescent="0.2">
      <c r="B202" s="155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</row>
  </sheetData>
  <mergeCells count="291">
    <mergeCell ref="R197:T199"/>
    <mergeCell ref="AK197:AK199"/>
    <mergeCell ref="B21:Y21"/>
    <mergeCell ref="R188:T190"/>
    <mergeCell ref="AK188:AK190"/>
    <mergeCell ref="R191:T193"/>
    <mergeCell ref="AK191:AK193"/>
    <mergeCell ref="R194:T196"/>
    <mergeCell ref="AK194:AK196"/>
    <mergeCell ref="AC184:AD184"/>
    <mergeCell ref="AE184:AF184"/>
    <mergeCell ref="AG184:AH184"/>
    <mergeCell ref="AI184:AJ184"/>
    <mergeCell ref="R185:T187"/>
    <mergeCell ref="AK185:AK187"/>
    <mergeCell ref="X183:X184"/>
    <mergeCell ref="Y183:Y184"/>
    <mergeCell ref="C184:E184"/>
    <mergeCell ref="F184:H184"/>
    <mergeCell ref="I184:K184"/>
    <mergeCell ref="L184:N184"/>
    <mergeCell ref="O184:Q184"/>
    <mergeCell ref="R177:T179"/>
    <mergeCell ref="AK177:AK179"/>
    <mergeCell ref="C183:E183"/>
    <mergeCell ref="F183:H183"/>
    <mergeCell ref="I183:K183"/>
    <mergeCell ref="L183:N183"/>
    <mergeCell ref="O183:Q183"/>
    <mergeCell ref="R183:T184"/>
    <mergeCell ref="U183:V184"/>
    <mergeCell ref="W183:W184"/>
    <mergeCell ref="R168:T170"/>
    <mergeCell ref="AK168:AK170"/>
    <mergeCell ref="R171:T173"/>
    <mergeCell ref="AK171:AK173"/>
    <mergeCell ref="R174:T176"/>
    <mergeCell ref="AK174:AK176"/>
    <mergeCell ref="AC164:AD164"/>
    <mergeCell ref="AE164:AF164"/>
    <mergeCell ref="AG164:AH164"/>
    <mergeCell ref="AI164:AJ164"/>
    <mergeCell ref="R165:T167"/>
    <mergeCell ref="AK165:AK167"/>
    <mergeCell ref="X163:X164"/>
    <mergeCell ref="Y163:Y164"/>
    <mergeCell ref="C164:E164"/>
    <mergeCell ref="F164:H164"/>
    <mergeCell ref="I164:K164"/>
    <mergeCell ref="L164:N164"/>
    <mergeCell ref="O164:Q164"/>
    <mergeCell ref="R157:T159"/>
    <mergeCell ref="AK157:AK159"/>
    <mergeCell ref="C163:E163"/>
    <mergeCell ref="F163:H163"/>
    <mergeCell ref="I163:K163"/>
    <mergeCell ref="L163:N163"/>
    <mergeCell ref="O163:Q163"/>
    <mergeCell ref="R163:T164"/>
    <mergeCell ref="U163:V164"/>
    <mergeCell ref="W163:W164"/>
    <mergeCell ref="R148:T150"/>
    <mergeCell ref="AK148:AK150"/>
    <mergeCell ref="R151:T153"/>
    <mergeCell ref="AK151:AK153"/>
    <mergeCell ref="R154:T156"/>
    <mergeCell ref="AK154:AK156"/>
    <mergeCell ref="AC144:AD144"/>
    <mergeCell ref="AE144:AF144"/>
    <mergeCell ref="AG144:AH144"/>
    <mergeCell ref="AI144:AJ144"/>
    <mergeCell ref="R145:T147"/>
    <mergeCell ref="AK145:AK147"/>
    <mergeCell ref="X143:X144"/>
    <mergeCell ref="Y143:Y144"/>
    <mergeCell ref="C144:E144"/>
    <mergeCell ref="F144:H144"/>
    <mergeCell ref="I144:K144"/>
    <mergeCell ref="L144:N144"/>
    <mergeCell ref="O144:Q144"/>
    <mergeCell ref="R137:T139"/>
    <mergeCell ref="AK137:AK139"/>
    <mergeCell ref="C143:E143"/>
    <mergeCell ref="F143:H143"/>
    <mergeCell ref="I143:K143"/>
    <mergeCell ref="L143:N143"/>
    <mergeCell ref="O143:Q143"/>
    <mergeCell ref="R143:T144"/>
    <mergeCell ref="U143:V144"/>
    <mergeCell ref="W143:W144"/>
    <mergeCell ref="R128:T130"/>
    <mergeCell ref="AK128:AK130"/>
    <mergeCell ref="R131:T133"/>
    <mergeCell ref="AK131:AK133"/>
    <mergeCell ref="R134:T136"/>
    <mergeCell ref="AK134:AK136"/>
    <mergeCell ref="AC124:AD124"/>
    <mergeCell ref="AE124:AF124"/>
    <mergeCell ref="AG124:AH124"/>
    <mergeCell ref="AI124:AJ124"/>
    <mergeCell ref="R125:T127"/>
    <mergeCell ref="AK125:AK127"/>
    <mergeCell ref="X123:X124"/>
    <mergeCell ref="Y123:Y124"/>
    <mergeCell ref="C124:E124"/>
    <mergeCell ref="F124:H124"/>
    <mergeCell ref="I124:K124"/>
    <mergeCell ref="L124:N124"/>
    <mergeCell ref="O124:Q124"/>
    <mergeCell ref="R117:T119"/>
    <mergeCell ref="AK117:AK119"/>
    <mergeCell ref="C123:E123"/>
    <mergeCell ref="F123:H123"/>
    <mergeCell ref="I123:K123"/>
    <mergeCell ref="L123:N123"/>
    <mergeCell ref="O123:Q123"/>
    <mergeCell ref="R123:T124"/>
    <mergeCell ref="U123:V124"/>
    <mergeCell ref="W123:W124"/>
    <mergeCell ref="R108:T110"/>
    <mergeCell ref="AK108:AK110"/>
    <mergeCell ref="R111:T113"/>
    <mergeCell ref="AK111:AK113"/>
    <mergeCell ref="R114:T116"/>
    <mergeCell ref="AK114:AK116"/>
    <mergeCell ref="AC104:AD104"/>
    <mergeCell ref="AE104:AF104"/>
    <mergeCell ref="AG104:AH104"/>
    <mergeCell ref="AI104:AJ104"/>
    <mergeCell ref="R105:T107"/>
    <mergeCell ref="AK105:AK107"/>
    <mergeCell ref="X103:X104"/>
    <mergeCell ref="Y103:Y104"/>
    <mergeCell ref="C104:E104"/>
    <mergeCell ref="F104:H104"/>
    <mergeCell ref="I104:K104"/>
    <mergeCell ref="L104:N104"/>
    <mergeCell ref="O104:Q104"/>
    <mergeCell ref="R97:T99"/>
    <mergeCell ref="AK97:AK99"/>
    <mergeCell ref="C103:E103"/>
    <mergeCell ref="F103:H103"/>
    <mergeCell ref="I103:K103"/>
    <mergeCell ref="L103:N103"/>
    <mergeCell ref="O103:Q103"/>
    <mergeCell ref="R103:T104"/>
    <mergeCell ref="U103:V104"/>
    <mergeCell ref="W103:W104"/>
    <mergeCell ref="R88:T90"/>
    <mergeCell ref="AK88:AK90"/>
    <mergeCell ref="R91:T93"/>
    <mergeCell ref="AK91:AK93"/>
    <mergeCell ref="R94:T96"/>
    <mergeCell ref="AK94:AK96"/>
    <mergeCell ref="AC84:AD84"/>
    <mergeCell ref="AE84:AF84"/>
    <mergeCell ref="AG84:AH84"/>
    <mergeCell ref="AI84:AJ84"/>
    <mergeCell ref="R85:T87"/>
    <mergeCell ref="AK85:AK87"/>
    <mergeCell ref="X83:X84"/>
    <mergeCell ref="Y83:Y84"/>
    <mergeCell ref="C84:E84"/>
    <mergeCell ref="F84:H84"/>
    <mergeCell ref="I84:K84"/>
    <mergeCell ref="L84:N84"/>
    <mergeCell ref="O84:Q84"/>
    <mergeCell ref="R77:T79"/>
    <mergeCell ref="AK77:AK79"/>
    <mergeCell ref="C83:E83"/>
    <mergeCell ref="F83:H83"/>
    <mergeCell ref="I83:K83"/>
    <mergeCell ref="L83:N83"/>
    <mergeCell ref="O83:Q83"/>
    <mergeCell ref="R83:T84"/>
    <mergeCell ref="U83:V84"/>
    <mergeCell ref="W83:W84"/>
    <mergeCell ref="R68:T70"/>
    <mergeCell ref="AK68:AK70"/>
    <mergeCell ref="R71:T73"/>
    <mergeCell ref="AK71:AK73"/>
    <mergeCell ref="R74:T76"/>
    <mergeCell ref="AK74:AK76"/>
    <mergeCell ref="AC64:AD64"/>
    <mergeCell ref="AE64:AF64"/>
    <mergeCell ref="AG64:AH64"/>
    <mergeCell ref="AI64:AJ64"/>
    <mergeCell ref="R65:T67"/>
    <mergeCell ref="AK65:AK67"/>
    <mergeCell ref="X63:X64"/>
    <mergeCell ref="Y63:Y64"/>
    <mergeCell ref="C64:E64"/>
    <mergeCell ref="F64:H64"/>
    <mergeCell ref="I64:K64"/>
    <mergeCell ref="L64:N64"/>
    <mergeCell ref="O64:Q64"/>
    <mergeCell ref="R57:T59"/>
    <mergeCell ref="AK57:AK59"/>
    <mergeCell ref="C63:E63"/>
    <mergeCell ref="F63:H63"/>
    <mergeCell ref="I63:K63"/>
    <mergeCell ref="L63:N63"/>
    <mergeCell ref="O63:Q63"/>
    <mergeCell ref="R63:T64"/>
    <mergeCell ref="U63:V64"/>
    <mergeCell ref="W63:W64"/>
    <mergeCell ref="R48:T50"/>
    <mergeCell ref="AK48:AK50"/>
    <mergeCell ref="R51:T53"/>
    <mergeCell ref="AK51:AK53"/>
    <mergeCell ref="R54:T56"/>
    <mergeCell ref="AK54:AK56"/>
    <mergeCell ref="AC44:AD44"/>
    <mergeCell ref="AE44:AF44"/>
    <mergeCell ref="AG44:AH44"/>
    <mergeCell ref="AI44:AJ44"/>
    <mergeCell ref="R45:T47"/>
    <mergeCell ref="AK45:AK47"/>
    <mergeCell ref="X43:X44"/>
    <mergeCell ref="Y43:Y44"/>
    <mergeCell ref="C44:E44"/>
    <mergeCell ref="F44:H44"/>
    <mergeCell ref="I44:K44"/>
    <mergeCell ref="L44:N44"/>
    <mergeCell ref="O44:Q44"/>
    <mergeCell ref="R37:T39"/>
    <mergeCell ref="AK37:AK39"/>
    <mergeCell ref="C43:E43"/>
    <mergeCell ref="F43:H43"/>
    <mergeCell ref="I43:K43"/>
    <mergeCell ref="L43:N43"/>
    <mergeCell ref="O43:Q43"/>
    <mergeCell ref="R43:T44"/>
    <mergeCell ref="U43:V44"/>
    <mergeCell ref="W43:W44"/>
    <mergeCell ref="R28:T30"/>
    <mergeCell ref="AK28:AK30"/>
    <mergeCell ref="R31:T33"/>
    <mergeCell ref="AK31:AK33"/>
    <mergeCell ref="R34:T36"/>
    <mergeCell ref="AK34:AK36"/>
    <mergeCell ref="AC24:AD24"/>
    <mergeCell ref="AE24:AF24"/>
    <mergeCell ref="AG24:AH24"/>
    <mergeCell ref="AI24:AJ24"/>
    <mergeCell ref="R25:T27"/>
    <mergeCell ref="AK25:AK27"/>
    <mergeCell ref="X23:X24"/>
    <mergeCell ref="Y23:Y24"/>
    <mergeCell ref="C24:E24"/>
    <mergeCell ref="F24:H24"/>
    <mergeCell ref="I24:K24"/>
    <mergeCell ref="L24:N24"/>
    <mergeCell ref="O24:Q24"/>
    <mergeCell ref="R17:T19"/>
    <mergeCell ref="AK17:AK19"/>
    <mergeCell ref="C23:E23"/>
    <mergeCell ref="F23:H23"/>
    <mergeCell ref="I23:K23"/>
    <mergeCell ref="L23:N23"/>
    <mergeCell ref="O23:Q23"/>
    <mergeCell ref="R23:T24"/>
    <mergeCell ref="U23:V24"/>
    <mergeCell ref="W23:W24"/>
    <mergeCell ref="R8:T10"/>
    <mergeCell ref="AK8:AK10"/>
    <mergeCell ref="R11:T13"/>
    <mergeCell ref="AK11:AK13"/>
    <mergeCell ref="R14:T16"/>
    <mergeCell ref="AK14:AK16"/>
    <mergeCell ref="AC4:AD4"/>
    <mergeCell ref="AE4:AF4"/>
    <mergeCell ref="AG4:AH4"/>
    <mergeCell ref="AI4:AJ4"/>
    <mergeCell ref="R5:T7"/>
    <mergeCell ref="AK5:AK7"/>
    <mergeCell ref="U3:V4"/>
    <mergeCell ref="W3:W4"/>
    <mergeCell ref="X3:X4"/>
    <mergeCell ref="Y3:Y4"/>
    <mergeCell ref="R3:T4"/>
    <mergeCell ref="C4:E4"/>
    <mergeCell ref="F4:H4"/>
    <mergeCell ref="I4:K4"/>
    <mergeCell ref="L4:N4"/>
    <mergeCell ref="O4:Q4"/>
    <mergeCell ref="C3:E3"/>
    <mergeCell ref="F3:H3"/>
    <mergeCell ref="I3:K3"/>
    <mergeCell ref="L3:N3"/>
    <mergeCell ref="O3:Q3"/>
  </mergeCells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Pict="0" macro="[1]!団体戻る_結果入力" altText="入力">
                <anchor moveWithCells="1" sizeWithCells="1">
                  <from>
                    <xdr:col>1</xdr:col>
                    <xdr:colOff>121920</xdr:colOff>
                    <xdr:row>0</xdr:row>
                    <xdr:rowOff>30480</xdr:rowOff>
                  </from>
                  <to>
                    <xdr:col>2</xdr:col>
                    <xdr:colOff>0</xdr:colOff>
                    <xdr:row>0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3"/>
  <dimension ref="A1:V1092"/>
  <sheetViews>
    <sheetView topLeftCell="C1" zoomScale="80" zoomScaleNormal="80" workbookViewId="0">
      <selection activeCell="Y13" sqref="Y13"/>
    </sheetView>
  </sheetViews>
  <sheetFormatPr defaultRowHeight="13.2" x14ac:dyDescent="0.2"/>
  <cols>
    <col min="1" max="1" width="9" style="15" hidden="1" customWidth="1"/>
    <col min="2" max="2" width="6.44140625" hidden="1" customWidth="1"/>
    <col min="3" max="3" width="15.44140625" style="15" customWidth="1"/>
    <col min="4" max="4" width="15.6640625" style="12" customWidth="1"/>
    <col min="5" max="5" width="4.33203125" style="16" customWidth="1"/>
    <col min="6" max="6" width="3" style="16" customWidth="1"/>
    <col min="7" max="7" width="4.33203125" style="16" customWidth="1"/>
    <col min="8" max="8" width="17.6640625" style="12" customWidth="1"/>
    <col min="9" max="9" width="3.21875" hidden="1" customWidth="1"/>
    <col min="10" max="10" width="0" hidden="1" customWidth="1"/>
    <col min="11" max="11" width="6.6640625" hidden="1" customWidth="1"/>
    <col min="12" max="12" width="7.44140625" hidden="1" customWidth="1"/>
    <col min="13" max="13" width="2.109375" hidden="1" customWidth="1"/>
    <col min="14" max="14" width="0" hidden="1" customWidth="1"/>
    <col min="15" max="15" width="6.6640625" style="17" hidden="1" customWidth="1"/>
    <col min="16" max="16" width="7.44140625" style="17" hidden="1" customWidth="1"/>
    <col min="17" max="18" width="2.109375" hidden="1" customWidth="1"/>
    <col min="19" max="19" width="0" style="56" hidden="1" customWidth="1"/>
    <col min="20" max="20" width="10" hidden="1" customWidth="1"/>
    <col min="21" max="21" width="0" hidden="1" customWidth="1"/>
    <col min="22" max="22" width="9.44140625" hidden="1" customWidth="1"/>
  </cols>
  <sheetData>
    <row r="1" spans="1:22" ht="28.5" customHeight="1" x14ac:dyDescent="0.2">
      <c r="C1" s="172" t="s">
        <v>321</v>
      </c>
      <c r="D1" s="172"/>
      <c r="E1" s="172"/>
      <c r="F1" s="172"/>
      <c r="G1" s="172"/>
      <c r="H1" s="172"/>
      <c r="M1" s="17"/>
      <c r="N1" s="17"/>
      <c r="O1"/>
      <c r="P1"/>
      <c r="S1"/>
    </row>
    <row r="2" spans="1:22" ht="28.5" hidden="1" customHeight="1" x14ac:dyDescent="0.2">
      <c r="T2" t="s">
        <v>35</v>
      </c>
      <c r="U2" t="s">
        <v>36</v>
      </c>
      <c r="V2" t="s">
        <v>37</v>
      </c>
    </row>
    <row r="3" spans="1:22" ht="13.8" hidden="1" thickBot="1" x14ac:dyDescent="0.25">
      <c r="A3" s="15" t="s">
        <v>82</v>
      </c>
      <c r="B3" t="s">
        <v>83</v>
      </c>
      <c r="C3" s="40" t="s">
        <v>0</v>
      </c>
      <c r="D3" s="69"/>
      <c r="E3" s="1">
        <f>$K7</f>
        <v>0</v>
      </c>
      <c r="F3" s="2" t="s">
        <v>38</v>
      </c>
      <c r="G3" s="3">
        <f>$L7</f>
        <v>0</v>
      </c>
      <c r="H3" s="69"/>
      <c r="J3" s="113" t="s">
        <v>1</v>
      </c>
      <c r="K3" s="114" t="str">
        <f>IF($K7&gt;$L7,"○","×")</f>
        <v>×</v>
      </c>
      <c r="L3" s="114" t="str">
        <f>IF($K7&lt;$L7,"○","×")</f>
        <v>×</v>
      </c>
      <c r="O3" s="4"/>
      <c r="P3" s="4"/>
      <c r="S3"/>
      <c r="T3" t="s">
        <v>22</v>
      </c>
      <c r="U3" t="s">
        <v>22</v>
      </c>
      <c r="V3" t="s">
        <v>22</v>
      </c>
    </row>
    <row r="4" spans="1:22" hidden="1" x14ac:dyDescent="0.2">
      <c r="C4" s="5"/>
      <c r="D4" s="43"/>
      <c r="E4" s="70"/>
      <c r="F4" s="71" t="s">
        <v>38</v>
      </c>
      <c r="G4" s="72"/>
      <c r="H4" s="73"/>
      <c r="J4" s="115" t="s">
        <v>50</v>
      </c>
      <c r="K4" s="116">
        <f>$O5</f>
        <v>0</v>
      </c>
      <c r="L4" s="117">
        <f>$P5</f>
        <v>0</v>
      </c>
      <c r="N4" s="118" t="s">
        <v>46</v>
      </c>
      <c r="O4" s="119">
        <f>IF($O5&gt;$P5,1,0)</f>
        <v>0</v>
      </c>
      <c r="P4" s="120">
        <f>IF($O5&lt;$P5,1,0)</f>
        <v>0</v>
      </c>
      <c r="S4" s="56" t="s">
        <v>23</v>
      </c>
    </row>
    <row r="5" spans="1:22" hidden="1" x14ac:dyDescent="0.2">
      <c r="C5" s="6" t="s">
        <v>76</v>
      </c>
      <c r="D5" s="60"/>
      <c r="E5" s="74"/>
      <c r="F5" s="14" t="s">
        <v>38</v>
      </c>
      <c r="G5" s="75"/>
      <c r="H5" s="76"/>
      <c r="J5" s="121" t="s">
        <v>43</v>
      </c>
      <c r="K5" s="122">
        <f>$O8</f>
        <v>0</v>
      </c>
      <c r="L5" s="123">
        <f>$P8</f>
        <v>0</v>
      </c>
      <c r="N5" s="124" t="s">
        <v>47</v>
      </c>
      <c r="O5" s="125">
        <f>IF($E4&gt;$G4,1,0)+IF($E5&gt;$G5,1,0)+IF($E6&gt;$G6,1,0)</f>
        <v>0</v>
      </c>
      <c r="P5" s="126">
        <f>IF($E4&lt;$G4,1,0)+IF($E5&lt;$G5,1,0)+IF($E6&lt;$G6,1,0)</f>
        <v>0</v>
      </c>
    </row>
    <row r="6" spans="1:22" ht="13.8" hidden="1" thickBot="1" x14ac:dyDescent="0.25">
      <c r="C6" s="7"/>
      <c r="D6" s="48"/>
      <c r="E6" s="77"/>
      <c r="F6" s="78" t="s">
        <v>38</v>
      </c>
      <c r="G6" s="79"/>
      <c r="H6" s="80"/>
      <c r="J6" s="127" t="s">
        <v>44</v>
      </c>
      <c r="K6" s="128">
        <f>$O11</f>
        <v>0</v>
      </c>
      <c r="L6" s="129">
        <f>$P11</f>
        <v>0</v>
      </c>
      <c r="N6" s="130" t="s">
        <v>45</v>
      </c>
      <c r="O6" s="131">
        <f>SUM(E4:E6)</f>
        <v>0</v>
      </c>
      <c r="P6" s="132">
        <f>SUM(G4:G6)</f>
        <v>0</v>
      </c>
    </row>
    <row r="7" spans="1:22" hidden="1" x14ac:dyDescent="0.2">
      <c r="C7" s="6"/>
      <c r="D7" s="43"/>
      <c r="E7" s="70"/>
      <c r="F7" s="71" t="s">
        <v>38</v>
      </c>
      <c r="G7" s="72"/>
      <c r="H7" s="43"/>
      <c r="J7" s="133" t="s">
        <v>46</v>
      </c>
      <c r="K7" s="134">
        <f>$O10+$O7+$O4</f>
        <v>0</v>
      </c>
      <c r="L7" s="135">
        <f>$P10+$P7+$P4</f>
        <v>0</v>
      </c>
      <c r="N7" s="118" t="s">
        <v>46</v>
      </c>
      <c r="O7" s="119">
        <f>IF($O8&gt;$P8,1,0)</f>
        <v>0</v>
      </c>
      <c r="P7" s="120">
        <f>IF($O8&lt;$P8,1,0)</f>
        <v>0</v>
      </c>
      <c r="S7" s="56" t="s">
        <v>24</v>
      </c>
    </row>
    <row r="8" spans="1:22" hidden="1" x14ac:dyDescent="0.2">
      <c r="C8" s="6" t="s">
        <v>77</v>
      </c>
      <c r="D8" s="60"/>
      <c r="E8" s="74"/>
      <c r="F8" s="14" t="s">
        <v>38</v>
      </c>
      <c r="G8" s="75"/>
      <c r="H8" s="60"/>
      <c r="J8" s="133" t="s">
        <v>47</v>
      </c>
      <c r="K8" s="134">
        <f>$O11+$O8+$O5</f>
        <v>0</v>
      </c>
      <c r="L8" s="135">
        <f>$P11+$P8+$P5</f>
        <v>0</v>
      </c>
      <c r="N8" s="124" t="s">
        <v>47</v>
      </c>
      <c r="O8" s="125">
        <f>IF($E7&gt;$G7,1,0)+IF($E8&gt;$G8,1,0)+IF($E9&gt;$G9,1,0)</f>
        <v>0</v>
      </c>
      <c r="P8" s="126">
        <f>IF($E7&lt;$G7,1,0)+IF($E8&lt;$G8,1,0)+IF($E9&lt;$G9,1,0)</f>
        <v>0</v>
      </c>
    </row>
    <row r="9" spans="1:22" ht="13.8" hidden="1" thickBot="1" x14ac:dyDescent="0.25">
      <c r="C9" s="8"/>
      <c r="D9" s="48"/>
      <c r="E9" s="77"/>
      <c r="F9" s="78" t="s">
        <v>38</v>
      </c>
      <c r="G9" s="79"/>
      <c r="H9" s="48"/>
      <c r="J9" s="136" t="s">
        <v>45</v>
      </c>
      <c r="K9" s="137">
        <f>$O12+$O9+$O6</f>
        <v>0</v>
      </c>
      <c r="L9" s="138">
        <f>$P12+$P9+$P6</f>
        <v>0</v>
      </c>
      <c r="N9" s="130" t="s">
        <v>45</v>
      </c>
      <c r="O9" s="131">
        <f>SUM(E7:E9)</f>
        <v>0</v>
      </c>
      <c r="P9" s="132">
        <f>SUM(G7:G9)</f>
        <v>0</v>
      </c>
    </row>
    <row r="10" spans="1:22" hidden="1" x14ac:dyDescent="0.2">
      <c r="C10" s="5"/>
      <c r="D10" s="43"/>
      <c r="E10" s="70"/>
      <c r="F10" s="71" t="s">
        <v>38</v>
      </c>
      <c r="G10" s="72"/>
      <c r="H10" s="43"/>
      <c r="J10" s="9"/>
      <c r="K10" s="10"/>
      <c r="L10" s="10"/>
      <c r="N10" s="118" t="s">
        <v>46</v>
      </c>
      <c r="O10" s="119">
        <f>IF($O11&gt;$P11,1,0)</f>
        <v>0</v>
      </c>
      <c r="P10" s="120">
        <f>IF($O11&lt;$P11,1,0)</f>
        <v>0</v>
      </c>
      <c r="S10" s="56" t="s">
        <v>24</v>
      </c>
    </row>
    <row r="11" spans="1:22" hidden="1" x14ac:dyDescent="0.2">
      <c r="C11" s="6" t="s">
        <v>78</v>
      </c>
      <c r="D11" s="60"/>
      <c r="E11" s="74"/>
      <c r="F11" s="14" t="s">
        <v>38</v>
      </c>
      <c r="G11" s="75"/>
      <c r="H11" s="60"/>
      <c r="J11" s="9"/>
      <c r="K11" s="10"/>
      <c r="L11" s="10"/>
      <c r="N11" s="124" t="s">
        <v>47</v>
      </c>
      <c r="O11" s="125">
        <f>IF($E10&gt;$G10,1,0)+IF($E11&gt;$G11,1,0)+IF($E12&gt;$G12,1,0)</f>
        <v>0</v>
      </c>
      <c r="P11" s="126">
        <f>IF($E10&lt;$G10,1,0)+IF($E11&lt;$G11,1,0)+IF($E12&lt;$G12,1,0)</f>
        <v>0</v>
      </c>
    </row>
    <row r="12" spans="1:22" ht="13.8" hidden="1" thickBot="1" x14ac:dyDescent="0.25">
      <c r="C12" s="7"/>
      <c r="D12" s="48"/>
      <c r="E12" s="77"/>
      <c r="F12" s="78" t="s">
        <v>38</v>
      </c>
      <c r="G12" s="79"/>
      <c r="H12" s="48"/>
      <c r="J12" s="9"/>
      <c r="K12" s="10"/>
      <c r="L12" s="10"/>
      <c r="N12" s="130" t="s">
        <v>45</v>
      </c>
      <c r="O12" s="131">
        <f>SUM(E10:E12)</f>
        <v>0</v>
      </c>
      <c r="P12" s="132">
        <f>SUM(G10:G12)</f>
        <v>0</v>
      </c>
    </row>
    <row r="13" spans="1:22" ht="13.8" thickBot="1" x14ac:dyDescent="0.25">
      <c r="A13" s="139"/>
    </row>
    <row r="14" spans="1:22" ht="13.8" thickBot="1" x14ac:dyDescent="0.25">
      <c r="A14" s="15" t="s">
        <v>84</v>
      </c>
      <c r="B14" t="s">
        <v>39</v>
      </c>
      <c r="C14" s="40" t="s">
        <v>95</v>
      </c>
      <c r="D14" s="69" t="s">
        <v>96</v>
      </c>
      <c r="E14" s="1">
        <f>$K18</f>
        <v>2</v>
      </c>
      <c r="F14" s="2" t="s">
        <v>97</v>
      </c>
      <c r="G14" s="3">
        <f>$L18</f>
        <v>1</v>
      </c>
      <c r="H14" s="69" t="s">
        <v>98</v>
      </c>
      <c r="J14" s="113" t="s">
        <v>1</v>
      </c>
      <c r="K14" s="114" t="str">
        <f>IF($K18&gt;$L18,"○","×")</f>
        <v>○</v>
      </c>
      <c r="L14" s="114" t="str">
        <f>IF($K18&lt;$L18,"○","×")</f>
        <v>×</v>
      </c>
      <c r="O14" s="4"/>
      <c r="P14" s="4"/>
      <c r="S14">
        <v>1</v>
      </c>
      <c r="T14" t="s">
        <v>42</v>
      </c>
      <c r="U14" t="s">
        <v>49</v>
      </c>
      <c r="V14" t="s">
        <v>42</v>
      </c>
    </row>
    <row r="15" spans="1:22" x14ac:dyDescent="0.2">
      <c r="C15" s="5"/>
      <c r="D15" s="43" t="s">
        <v>99</v>
      </c>
      <c r="E15" s="70">
        <v>21</v>
      </c>
      <c r="F15" s="71" t="s">
        <v>97</v>
      </c>
      <c r="G15" s="72">
        <v>14</v>
      </c>
      <c r="H15" s="73" t="s">
        <v>100</v>
      </c>
      <c r="J15" s="115" t="s">
        <v>50</v>
      </c>
      <c r="K15" s="116">
        <f>$O16</f>
        <v>2</v>
      </c>
      <c r="L15" s="117">
        <f>$P16</f>
        <v>0</v>
      </c>
      <c r="N15" s="118" t="s">
        <v>46</v>
      </c>
      <c r="O15" s="119">
        <f>IF($O16&gt;$P16,1,0)</f>
        <v>1</v>
      </c>
      <c r="P15" s="120">
        <f>IF($O16&lt;$P16,1,0)</f>
        <v>0</v>
      </c>
      <c r="S15" s="56">
        <v>0.375</v>
      </c>
    </row>
    <row r="16" spans="1:22" x14ac:dyDescent="0.2">
      <c r="C16" s="6" t="s">
        <v>101</v>
      </c>
      <c r="D16" s="60" t="s">
        <v>102</v>
      </c>
      <c r="E16" s="74">
        <v>21</v>
      </c>
      <c r="F16" s="14" t="s">
        <v>97</v>
      </c>
      <c r="G16" s="75">
        <v>16</v>
      </c>
      <c r="H16" s="76" t="s">
        <v>103</v>
      </c>
      <c r="J16" s="121" t="s">
        <v>43</v>
      </c>
      <c r="K16" s="122">
        <f>$O19</f>
        <v>2</v>
      </c>
      <c r="L16" s="123">
        <f>$P19</f>
        <v>0</v>
      </c>
      <c r="N16" s="124" t="s">
        <v>47</v>
      </c>
      <c r="O16" s="125">
        <f>IF($E15&gt;$G15,1,0)+IF($E16&gt;$G16,1,0)+IF($E17&gt;$G17,1,0)</f>
        <v>2</v>
      </c>
      <c r="P16" s="126">
        <f>IF($E15&lt;$G15,1,0)+IF($E16&lt;$G16,1,0)+IF($E17&lt;$G17,1,0)</f>
        <v>0</v>
      </c>
    </row>
    <row r="17" spans="2:22" ht="13.8" thickBot="1" x14ac:dyDescent="0.25">
      <c r="C17" s="7"/>
      <c r="D17" s="48"/>
      <c r="E17" s="77"/>
      <c r="F17" s="78" t="s">
        <v>97</v>
      </c>
      <c r="G17" s="79"/>
      <c r="H17" s="80"/>
      <c r="J17" s="127" t="s">
        <v>44</v>
      </c>
      <c r="K17" s="128">
        <f>$O22</f>
        <v>0</v>
      </c>
      <c r="L17" s="129">
        <f>$P22</f>
        <v>2</v>
      </c>
      <c r="N17" s="130" t="s">
        <v>45</v>
      </c>
      <c r="O17" s="131">
        <f>SUM(E15:E17)</f>
        <v>42</v>
      </c>
      <c r="P17" s="132">
        <f>SUM(G15:G17)</f>
        <v>30</v>
      </c>
    </row>
    <row r="18" spans="2:22" x14ac:dyDescent="0.2">
      <c r="C18" s="6"/>
      <c r="D18" s="43" t="s">
        <v>104</v>
      </c>
      <c r="E18" s="70">
        <v>21</v>
      </c>
      <c r="F18" s="71" t="s">
        <v>97</v>
      </c>
      <c r="G18" s="72">
        <v>11</v>
      </c>
      <c r="H18" s="43" t="s">
        <v>105</v>
      </c>
      <c r="J18" s="133" t="s">
        <v>46</v>
      </c>
      <c r="K18" s="134">
        <f>$O21+$O18+$O15</f>
        <v>2</v>
      </c>
      <c r="L18" s="135">
        <f>$P21+$P18+$P15</f>
        <v>1</v>
      </c>
      <c r="N18" s="118" t="s">
        <v>46</v>
      </c>
      <c r="O18" s="119">
        <f>IF($O19&gt;$P19,1,0)</f>
        <v>1</v>
      </c>
      <c r="P18" s="120">
        <f>IF($O19&lt;$P19,1,0)</f>
        <v>0</v>
      </c>
      <c r="S18" s="56">
        <v>0.39583333333333331</v>
      </c>
    </row>
    <row r="19" spans="2:22" x14ac:dyDescent="0.2">
      <c r="C19" s="6" t="s">
        <v>106</v>
      </c>
      <c r="D19" s="60" t="s">
        <v>107</v>
      </c>
      <c r="E19" s="74">
        <v>21</v>
      </c>
      <c r="F19" s="14" t="s">
        <v>97</v>
      </c>
      <c r="G19" s="75">
        <v>8</v>
      </c>
      <c r="H19" s="60" t="s">
        <v>108</v>
      </c>
      <c r="J19" s="133" t="s">
        <v>47</v>
      </c>
      <c r="K19" s="134">
        <f>$O22+$O19+$O16</f>
        <v>4</v>
      </c>
      <c r="L19" s="135">
        <f>$P22+$P19+$P16</f>
        <v>2</v>
      </c>
      <c r="N19" s="124" t="s">
        <v>47</v>
      </c>
      <c r="O19" s="125">
        <f>IF($E18&gt;$G18,1,0)+IF($E19&gt;$G19,1,0)+IF($E20&gt;$G20,1,0)</f>
        <v>2</v>
      </c>
      <c r="P19" s="126">
        <f>IF($E18&lt;$G18,1,0)+IF($E19&lt;$G19,1,0)+IF($E20&lt;$G20,1,0)</f>
        <v>0</v>
      </c>
    </row>
    <row r="20" spans="2:22" ht="13.8" thickBot="1" x14ac:dyDescent="0.25">
      <c r="C20" s="8"/>
      <c r="D20" s="48"/>
      <c r="E20" s="77"/>
      <c r="F20" s="78" t="s">
        <v>97</v>
      </c>
      <c r="G20" s="79"/>
      <c r="H20" s="48"/>
      <c r="J20" s="136" t="s">
        <v>45</v>
      </c>
      <c r="K20" s="137">
        <f>$O23+$O20+$O17</f>
        <v>118</v>
      </c>
      <c r="L20" s="138">
        <f>$P23+$P20+$P17</f>
        <v>91</v>
      </c>
      <c r="N20" s="130" t="s">
        <v>45</v>
      </c>
      <c r="O20" s="131">
        <f>SUM(E18:E20)</f>
        <v>42</v>
      </c>
      <c r="P20" s="132">
        <f>SUM(G18:G20)</f>
        <v>19</v>
      </c>
    </row>
    <row r="21" spans="2:22" x14ac:dyDescent="0.2">
      <c r="C21" s="5"/>
      <c r="D21" s="43" t="s">
        <v>109</v>
      </c>
      <c r="E21" s="70">
        <v>19</v>
      </c>
      <c r="F21" s="71" t="s">
        <v>97</v>
      </c>
      <c r="G21" s="72">
        <v>21</v>
      </c>
      <c r="H21" s="43" t="s">
        <v>110</v>
      </c>
      <c r="J21" s="9"/>
      <c r="K21" s="10"/>
      <c r="L21" s="10"/>
      <c r="N21" s="118" t="s">
        <v>46</v>
      </c>
      <c r="O21" s="119">
        <f>IF($O22&gt;$P22,1,0)</f>
        <v>0</v>
      </c>
      <c r="P21" s="120">
        <f>IF($O22&lt;$P22,1,0)</f>
        <v>1</v>
      </c>
      <c r="S21" s="56">
        <v>0.41666666666666669</v>
      </c>
    </row>
    <row r="22" spans="2:22" x14ac:dyDescent="0.2">
      <c r="C22" s="6" t="s">
        <v>111</v>
      </c>
      <c r="D22" s="60" t="s">
        <v>112</v>
      </c>
      <c r="E22" s="74">
        <v>15</v>
      </c>
      <c r="F22" s="14" t="s">
        <v>97</v>
      </c>
      <c r="G22" s="75">
        <v>21</v>
      </c>
      <c r="H22" s="60" t="s">
        <v>113</v>
      </c>
      <c r="J22" s="9"/>
      <c r="K22" s="10"/>
      <c r="L22" s="10"/>
      <c r="N22" s="124" t="s">
        <v>47</v>
      </c>
      <c r="O22" s="125">
        <f>IF($E21&gt;$G21,1,0)+IF($E22&gt;$G22,1,0)+IF($E23&gt;$G23,1,0)</f>
        <v>0</v>
      </c>
      <c r="P22" s="126">
        <f>IF($E21&lt;$G21,1,0)+IF($E22&lt;$G22,1,0)+IF($E23&lt;$G23,1,0)</f>
        <v>2</v>
      </c>
    </row>
    <row r="23" spans="2:22" ht="13.8" thickBot="1" x14ac:dyDescent="0.25">
      <c r="C23" s="7"/>
      <c r="D23" s="48"/>
      <c r="E23" s="77"/>
      <c r="F23" s="78" t="s">
        <v>97</v>
      </c>
      <c r="G23" s="79"/>
      <c r="H23" s="48"/>
      <c r="J23" s="9"/>
      <c r="K23" s="10"/>
      <c r="L23" s="10"/>
      <c r="N23" s="130" t="s">
        <v>45</v>
      </c>
      <c r="O23" s="131">
        <f>SUM(E21:E23)</f>
        <v>34</v>
      </c>
      <c r="P23" s="132">
        <f>SUM(G21:G23)</f>
        <v>42</v>
      </c>
    </row>
    <row r="24" spans="2:22" ht="13.8" thickBot="1" x14ac:dyDescent="0.25">
      <c r="C24" s="11"/>
      <c r="E24" s="13"/>
      <c r="F24" s="14"/>
      <c r="G24" s="13"/>
      <c r="J24" s="9"/>
      <c r="K24" s="10"/>
      <c r="L24" s="10"/>
      <c r="N24" s="9"/>
      <c r="O24" s="4"/>
      <c r="P24" s="4"/>
    </row>
    <row r="25" spans="2:22" ht="13.8" thickBot="1" x14ac:dyDescent="0.25">
      <c r="B25" t="s">
        <v>40</v>
      </c>
      <c r="C25" s="40" t="s">
        <v>114</v>
      </c>
      <c r="D25" s="69" t="s">
        <v>115</v>
      </c>
      <c r="E25" s="1">
        <f>$K29</f>
        <v>0</v>
      </c>
      <c r="F25" s="2" t="s">
        <v>97</v>
      </c>
      <c r="G25" s="3">
        <f>$L29</f>
        <v>3</v>
      </c>
      <c r="H25" s="69" t="s">
        <v>116</v>
      </c>
      <c r="J25" s="113" t="s">
        <v>1</v>
      </c>
      <c r="K25" s="114" t="str">
        <f>IF($K29&gt;$L29,"○","×")</f>
        <v>×</v>
      </c>
      <c r="L25" s="114" t="str">
        <f>IF($K29&lt;$L29,"○","×")</f>
        <v>○</v>
      </c>
      <c r="O25" s="4"/>
      <c r="P25" s="4"/>
      <c r="S25">
        <v>1</v>
      </c>
      <c r="T25" t="s">
        <v>42</v>
      </c>
      <c r="U25" t="s">
        <v>49</v>
      </c>
      <c r="V25" t="s">
        <v>42</v>
      </c>
    </row>
    <row r="26" spans="2:22" x14ac:dyDescent="0.2">
      <c r="C26" s="5"/>
      <c r="D26" s="43" t="s">
        <v>117</v>
      </c>
      <c r="E26" s="70">
        <v>14</v>
      </c>
      <c r="F26" s="71" t="s">
        <v>97</v>
      </c>
      <c r="G26" s="72">
        <v>21</v>
      </c>
      <c r="H26" s="73" t="s">
        <v>118</v>
      </c>
      <c r="J26" s="115" t="s">
        <v>50</v>
      </c>
      <c r="K26" s="116">
        <f>$O27</f>
        <v>0</v>
      </c>
      <c r="L26" s="117">
        <f>$P27</f>
        <v>2</v>
      </c>
      <c r="N26" s="118" t="s">
        <v>46</v>
      </c>
      <c r="O26" s="119">
        <f>IF($O27&gt;$P27,1,0)</f>
        <v>0</v>
      </c>
      <c r="P26" s="120">
        <f>IF($O27&lt;$P27,1,0)</f>
        <v>1</v>
      </c>
      <c r="S26" s="56">
        <v>0.375</v>
      </c>
    </row>
    <row r="27" spans="2:22" x14ac:dyDescent="0.2">
      <c r="C27" s="6" t="s">
        <v>101</v>
      </c>
      <c r="D27" s="60" t="s">
        <v>119</v>
      </c>
      <c r="E27" s="74">
        <v>11</v>
      </c>
      <c r="F27" s="14" t="s">
        <v>97</v>
      </c>
      <c r="G27" s="75">
        <v>21</v>
      </c>
      <c r="H27" s="76" t="s">
        <v>120</v>
      </c>
      <c r="J27" s="121" t="s">
        <v>43</v>
      </c>
      <c r="K27" s="122">
        <f>$O30</f>
        <v>0</v>
      </c>
      <c r="L27" s="123">
        <f>$P30</f>
        <v>2</v>
      </c>
      <c r="N27" s="124" t="s">
        <v>47</v>
      </c>
      <c r="O27" s="125">
        <f>IF($E26&gt;$G26,1,0)+IF($E27&gt;$G27,1,0)+IF($E28&gt;$G28,1,0)</f>
        <v>0</v>
      </c>
      <c r="P27" s="126">
        <f>IF($E26&lt;$G26,1,0)+IF($E27&lt;$G27,1,0)+IF($E28&lt;$G28,1,0)</f>
        <v>2</v>
      </c>
    </row>
    <row r="28" spans="2:22" ht="13.8" thickBot="1" x14ac:dyDescent="0.25">
      <c r="C28" s="7"/>
      <c r="D28" s="48"/>
      <c r="E28" s="77"/>
      <c r="F28" s="78" t="s">
        <v>97</v>
      </c>
      <c r="G28" s="79"/>
      <c r="H28" s="80"/>
      <c r="J28" s="127" t="s">
        <v>44</v>
      </c>
      <c r="K28" s="128">
        <f>$O33</f>
        <v>1</v>
      </c>
      <c r="L28" s="129">
        <f>$P33</f>
        <v>2</v>
      </c>
      <c r="N28" s="130" t="s">
        <v>45</v>
      </c>
      <c r="O28" s="131">
        <f>SUM(E26:E28)</f>
        <v>25</v>
      </c>
      <c r="P28" s="132">
        <f>SUM(G26:G28)</f>
        <v>42</v>
      </c>
    </row>
    <row r="29" spans="2:22" x14ac:dyDescent="0.2">
      <c r="C29" s="6"/>
      <c r="D29" s="43" t="s">
        <v>121</v>
      </c>
      <c r="E29" s="70">
        <v>11</v>
      </c>
      <c r="F29" s="71" t="s">
        <v>97</v>
      </c>
      <c r="G29" s="72">
        <v>21</v>
      </c>
      <c r="H29" s="43" t="s">
        <v>122</v>
      </c>
      <c r="J29" s="133" t="s">
        <v>46</v>
      </c>
      <c r="K29" s="134">
        <f>$O32+$O29+$O26</f>
        <v>0</v>
      </c>
      <c r="L29" s="135">
        <f>$P32+$P29+$P26</f>
        <v>3</v>
      </c>
      <c r="N29" s="118" t="s">
        <v>46</v>
      </c>
      <c r="O29" s="119">
        <f>IF($O30&gt;$P30,1,0)</f>
        <v>0</v>
      </c>
      <c r="P29" s="120">
        <f>IF($O30&lt;$P30,1,0)</f>
        <v>1</v>
      </c>
      <c r="S29" s="56">
        <v>0.39583333333333331</v>
      </c>
    </row>
    <row r="30" spans="2:22" x14ac:dyDescent="0.2">
      <c r="C30" s="6" t="s">
        <v>106</v>
      </c>
      <c r="D30" s="60" t="s">
        <v>123</v>
      </c>
      <c r="E30" s="74">
        <v>13</v>
      </c>
      <c r="F30" s="14" t="s">
        <v>97</v>
      </c>
      <c r="G30" s="75">
        <v>21</v>
      </c>
      <c r="H30" s="60" t="s">
        <v>124</v>
      </c>
      <c r="J30" s="133" t="s">
        <v>47</v>
      </c>
      <c r="K30" s="134">
        <f>$O33+$O30+$O27</f>
        <v>1</v>
      </c>
      <c r="L30" s="135">
        <f>$P33+$P30+$P27</f>
        <v>6</v>
      </c>
      <c r="N30" s="124" t="s">
        <v>47</v>
      </c>
      <c r="O30" s="125">
        <f>IF($E29&gt;$G29,1,0)+IF($E30&gt;$G30,1,0)+IF($E31&gt;$G31,1,0)</f>
        <v>0</v>
      </c>
      <c r="P30" s="126">
        <f>IF($E29&lt;$G29,1,0)+IF($E30&lt;$G30,1,0)+IF($E31&lt;$G31,1,0)</f>
        <v>2</v>
      </c>
    </row>
    <row r="31" spans="2:22" ht="13.8" thickBot="1" x14ac:dyDescent="0.25">
      <c r="C31" s="8"/>
      <c r="D31" s="48"/>
      <c r="E31" s="77"/>
      <c r="F31" s="78" t="s">
        <v>97</v>
      </c>
      <c r="G31" s="79"/>
      <c r="H31" s="48"/>
      <c r="J31" s="136" t="s">
        <v>45</v>
      </c>
      <c r="K31" s="137">
        <f>$O34+$O31+$O28</f>
        <v>97</v>
      </c>
      <c r="L31" s="138">
        <f>$P34+$P31+$P28</f>
        <v>139</v>
      </c>
      <c r="N31" s="130" t="s">
        <v>45</v>
      </c>
      <c r="O31" s="131">
        <f>SUM(E29:E31)</f>
        <v>24</v>
      </c>
      <c r="P31" s="132">
        <f>SUM(G29:G31)</f>
        <v>42</v>
      </c>
    </row>
    <row r="32" spans="2:22" x14ac:dyDescent="0.2">
      <c r="C32" s="5"/>
      <c r="D32" s="43" t="s">
        <v>125</v>
      </c>
      <c r="E32" s="70">
        <v>17</v>
      </c>
      <c r="F32" s="71" t="s">
        <v>97</v>
      </c>
      <c r="G32" s="72">
        <v>21</v>
      </c>
      <c r="H32" s="43" t="s">
        <v>126</v>
      </c>
      <c r="J32" s="9"/>
      <c r="K32" s="10"/>
      <c r="L32" s="10"/>
      <c r="N32" s="118" t="s">
        <v>46</v>
      </c>
      <c r="O32" s="119">
        <f>IF($O33&gt;$P33,1,0)</f>
        <v>0</v>
      </c>
      <c r="P32" s="120">
        <f>IF($O33&lt;$P33,1,0)</f>
        <v>1</v>
      </c>
      <c r="S32" s="56">
        <v>0.41666666666666669</v>
      </c>
    </row>
    <row r="33" spans="2:22" x14ac:dyDescent="0.2">
      <c r="C33" s="6" t="s">
        <v>127</v>
      </c>
      <c r="D33" s="60" t="s">
        <v>128</v>
      </c>
      <c r="E33" s="74">
        <v>21</v>
      </c>
      <c r="F33" s="14" t="s">
        <v>97</v>
      </c>
      <c r="G33" s="75">
        <v>19</v>
      </c>
      <c r="H33" s="60" t="s">
        <v>129</v>
      </c>
      <c r="J33" s="9"/>
      <c r="K33" s="10"/>
      <c r="L33" s="10"/>
      <c r="N33" s="124" t="s">
        <v>47</v>
      </c>
      <c r="O33" s="125">
        <f>IF($E32&gt;$G32,1,0)+IF($E33&gt;$G33,1,0)+IF($E34&gt;$G34,1,0)</f>
        <v>1</v>
      </c>
      <c r="P33" s="126">
        <f>IF($E32&lt;$G32,1,0)+IF($E33&lt;$G33,1,0)+IF($E34&lt;$G34,1,0)</f>
        <v>2</v>
      </c>
    </row>
    <row r="34" spans="2:22" ht="13.8" thickBot="1" x14ac:dyDescent="0.25">
      <c r="C34" s="7"/>
      <c r="D34" s="48"/>
      <c r="E34" s="77">
        <v>10</v>
      </c>
      <c r="F34" s="78" t="s">
        <v>97</v>
      </c>
      <c r="G34" s="79">
        <v>15</v>
      </c>
      <c r="H34" s="48"/>
      <c r="J34" s="9"/>
      <c r="K34" s="10"/>
      <c r="L34" s="10"/>
      <c r="N34" s="130" t="s">
        <v>45</v>
      </c>
      <c r="O34" s="131">
        <f>SUM(E32:E34)</f>
        <v>48</v>
      </c>
      <c r="P34" s="132">
        <f>SUM(G32:G34)</f>
        <v>55</v>
      </c>
    </row>
    <row r="35" spans="2:22" ht="13.8" thickBot="1" x14ac:dyDescent="0.25">
      <c r="C35" s="11"/>
      <c r="E35" s="13"/>
      <c r="F35" s="14"/>
      <c r="G35" s="13"/>
      <c r="J35" s="9"/>
      <c r="K35" s="10"/>
      <c r="L35" s="10"/>
      <c r="N35" s="9"/>
      <c r="O35" s="4"/>
      <c r="P35" s="4"/>
    </row>
    <row r="36" spans="2:22" ht="13.8" thickBot="1" x14ac:dyDescent="0.25">
      <c r="B36" t="s">
        <v>41</v>
      </c>
      <c r="C36" s="40" t="s">
        <v>130</v>
      </c>
      <c r="D36" s="69" t="s">
        <v>96</v>
      </c>
      <c r="E36" s="1">
        <f>$K40</f>
        <v>3</v>
      </c>
      <c r="F36" s="2" t="s">
        <v>97</v>
      </c>
      <c r="G36" s="3">
        <f>$L40</f>
        <v>0</v>
      </c>
      <c r="H36" s="69" t="s">
        <v>115</v>
      </c>
      <c r="J36" s="113" t="s">
        <v>1</v>
      </c>
      <c r="K36" s="114" t="str">
        <f>IF($K40&gt;$L40,"○","×")</f>
        <v>○</v>
      </c>
      <c r="L36" s="114" t="str">
        <f>IF($K40&lt;$L40,"○","×")</f>
        <v>×</v>
      </c>
      <c r="O36" s="4"/>
      <c r="P36" s="4"/>
      <c r="S36">
        <v>1</v>
      </c>
      <c r="T36" t="s">
        <v>42</v>
      </c>
      <c r="U36" t="s">
        <v>49</v>
      </c>
      <c r="V36" t="s">
        <v>42</v>
      </c>
    </row>
    <row r="37" spans="2:22" x14ac:dyDescent="0.2">
      <c r="C37" s="5"/>
      <c r="D37" s="43" t="s">
        <v>107</v>
      </c>
      <c r="E37" s="70">
        <v>21</v>
      </c>
      <c r="F37" s="71" t="s">
        <v>97</v>
      </c>
      <c r="G37" s="72">
        <v>13</v>
      </c>
      <c r="H37" s="73" t="s">
        <v>117</v>
      </c>
      <c r="J37" s="115" t="s">
        <v>50</v>
      </c>
      <c r="K37" s="116">
        <f>$O38</f>
        <v>2</v>
      </c>
      <c r="L37" s="117">
        <f>$P38</f>
        <v>0</v>
      </c>
      <c r="N37" s="118" t="s">
        <v>46</v>
      </c>
      <c r="O37" s="119">
        <f>IF($O38&gt;$P38,1,0)</f>
        <v>1</v>
      </c>
      <c r="P37" s="120">
        <f>IF($O38&lt;$P38,1,0)</f>
        <v>0</v>
      </c>
      <c r="S37" s="56">
        <v>0.4375</v>
      </c>
    </row>
    <row r="38" spans="2:22" x14ac:dyDescent="0.2">
      <c r="C38" s="6" t="s">
        <v>101</v>
      </c>
      <c r="D38" s="60" t="s">
        <v>102</v>
      </c>
      <c r="E38" s="74">
        <v>21</v>
      </c>
      <c r="F38" s="14" t="s">
        <v>97</v>
      </c>
      <c r="G38" s="75">
        <v>15</v>
      </c>
      <c r="H38" s="76" t="s">
        <v>123</v>
      </c>
      <c r="J38" s="121" t="s">
        <v>43</v>
      </c>
      <c r="K38" s="122">
        <f>$O41</f>
        <v>2</v>
      </c>
      <c r="L38" s="123">
        <f>$P41</f>
        <v>1</v>
      </c>
      <c r="N38" s="124" t="s">
        <v>47</v>
      </c>
      <c r="O38" s="125">
        <f>IF($E37&gt;$G37,1,0)+IF($E38&gt;$G38,1,0)+IF($E39&gt;$G39,1,0)</f>
        <v>2</v>
      </c>
      <c r="P38" s="126">
        <f>IF($E37&lt;$G37,1,0)+IF($E38&lt;$G38,1,0)+IF($E39&lt;$G39,1,0)</f>
        <v>0</v>
      </c>
    </row>
    <row r="39" spans="2:22" ht="13.8" thickBot="1" x14ac:dyDescent="0.25">
      <c r="C39" s="7"/>
      <c r="D39" s="48"/>
      <c r="E39" s="77"/>
      <c r="F39" s="78" t="s">
        <v>97</v>
      </c>
      <c r="G39" s="79"/>
      <c r="H39" s="80"/>
      <c r="J39" s="127" t="s">
        <v>44</v>
      </c>
      <c r="K39" s="128">
        <f>$O44</f>
        <v>2</v>
      </c>
      <c r="L39" s="129">
        <f>$P44</f>
        <v>0</v>
      </c>
      <c r="N39" s="130" t="s">
        <v>45</v>
      </c>
      <c r="O39" s="131">
        <f>SUM(E37:E39)</f>
        <v>42</v>
      </c>
      <c r="P39" s="132">
        <f>SUM(G37:G39)</f>
        <v>28</v>
      </c>
    </row>
    <row r="40" spans="2:22" x14ac:dyDescent="0.2">
      <c r="C40" s="6"/>
      <c r="D40" s="43" t="s">
        <v>112</v>
      </c>
      <c r="E40" s="70">
        <v>17</v>
      </c>
      <c r="F40" s="71" t="s">
        <v>97</v>
      </c>
      <c r="G40" s="72">
        <v>21</v>
      </c>
      <c r="H40" s="43" t="s">
        <v>125</v>
      </c>
      <c r="J40" s="133" t="s">
        <v>46</v>
      </c>
      <c r="K40" s="134">
        <f>$O43+$O40+$O37</f>
        <v>3</v>
      </c>
      <c r="L40" s="135">
        <f>$P43+$P40+$P37</f>
        <v>0</v>
      </c>
      <c r="N40" s="118" t="s">
        <v>46</v>
      </c>
      <c r="O40" s="119">
        <f>IF($O41&gt;$P41,1,0)</f>
        <v>1</v>
      </c>
      <c r="P40" s="120">
        <f>IF($O41&lt;$P41,1,0)</f>
        <v>0</v>
      </c>
      <c r="S40" s="56">
        <v>0.45833333333333331</v>
      </c>
    </row>
    <row r="41" spans="2:22" x14ac:dyDescent="0.2">
      <c r="C41" s="6" t="s">
        <v>131</v>
      </c>
      <c r="D41" s="60" t="s">
        <v>132</v>
      </c>
      <c r="E41" s="74">
        <v>21</v>
      </c>
      <c r="F41" s="14" t="s">
        <v>97</v>
      </c>
      <c r="G41" s="75">
        <v>14</v>
      </c>
      <c r="H41" s="60" t="s">
        <v>133</v>
      </c>
      <c r="J41" s="133" t="s">
        <v>47</v>
      </c>
      <c r="K41" s="134">
        <f>$O44+$O41+$O38</f>
        <v>6</v>
      </c>
      <c r="L41" s="135">
        <f>$P44+$P41+$P38</f>
        <v>1</v>
      </c>
      <c r="N41" s="124" t="s">
        <v>47</v>
      </c>
      <c r="O41" s="125">
        <f>IF($E40&gt;$G40,1,0)+IF($E41&gt;$G41,1,0)+IF($E42&gt;$G42,1,0)</f>
        <v>2</v>
      </c>
      <c r="P41" s="126">
        <f>IF($E40&lt;$G40,1,0)+IF($E41&lt;$G41,1,0)+IF($E42&lt;$G42,1,0)</f>
        <v>1</v>
      </c>
    </row>
    <row r="42" spans="2:22" ht="13.8" thickBot="1" x14ac:dyDescent="0.25">
      <c r="C42" s="8"/>
      <c r="D42" s="48"/>
      <c r="E42" s="77">
        <v>15</v>
      </c>
      <c r="F42" s="78" t="s">
        <v>97</v>
      </c>
      <c r="G42" s="79">
        <v>10</v>
      </c>
      <c r="H42" s="48"/>
      <c r="J42" s="136" t="s">
        <v>45</v>
      </c>
      <c r="K42" s="137">
        <f>$O45+$O42+$O39</f>
        <v>137</v>
      </c>
      <c r="L42" s="138">
        <f>$P45+$P42+$P39</f>
        <v>100</v>
      </c>
      <c r="N42" s="130" t="s">
        <v>45</v>
      </c>
      <c r="O42" s="131">
        <f>SUM(E40:E42)</f>
        <v>53</v>
      </c>
      <c r="P42" s="132">
        <f>SUM(G40:G42)</f>
        <v>45</v>
      </c>
    </row>
    <row r="43" spans="2:22" x14ac:dyDescent="0.2">
      <c r="C43" s="5"/>
      <c r="D43" s="43" t="s">
        <v>109</v>
      </c>
      <c r="E43" s="70">
        <v>21</v>
      </c>
      <c r="F43" s="71" t="s">
        <v>97</v>
      </c>
      <c r="G43" s="72">
        <v>9</v>
      </c>
      <c r="H43" s="43" t="s">
        <v>121</v>
      </c>
      <c r="J43" s="9"/>
      <c r="K43" s="10"/>
      <c r="L43" s="10"/>
      <c r="N43" s="118" t="s">
        <v>46</v>
      </c>
      <c r="O43" s="119">
        <f>IF($O44&gt;$P44,1,0)</f>
        <v>1</v>
      </c>
      <c r="P43" s="120">
        <f>IF($O44&lt;$P44,1,0)</f>
        <v>0</v>
      </c>
      <c r="S43" s="56">
        <v>0.47916666666666669</v>
      </c>
    </row>
    <row r="44" spans="2:22" x14ac:dyDescent="0.2">
      <c r="C44" s="6" t="s">
        <v>111</v>
      </c>
      <c r="D44" s="60" t="s">
        <v>104</v>
      </c>
      <c r="E44" s="74">
        <v>21</v>
      </c>
      <c r="F44" s="14" t="s">
        <v>97</v>
      </c>
      <c r="G44" s="75">
        <v>18</v>
      </c>
      <c r="H44" s="60" t="s">
        <v>134</v>
      </c>
      <c r="J44" s="9"/>
      <c r="K44" s="10"/>
      <c r="L44" s="10"/>
      <c r="N44" s="124" t="s">
        <v>47</v>
      </c>
      <c r="O44" s="125">
        <f>IF($E43&gt;$G43,1,0)+IF($E44&gt;$G44,1,0)+IF($E45&gt;$G45,1,0)</f>
        <v>2</v>
      </c>
      <c r="P44" s="126">
        <f>IF($E43&lt;$G43,1,0)+IF($E44&lt;$G44,1,0)+IF($E45&lt;$G45,1,0)</f>
        <v>0</v>
      </c>
    </row>
    <row r="45" spans="2:22" ht="13.8" thickBot="1" x14ac:dyDescent="0.25">
      <c r="C45" s="7"/>
      <c r="D45" s="48"/>
      <c r="E45" s="77"/>
      <c r="F45" s="78" t="s">
        <v>38</v>
      </c>
      <c r="G45" s="79"/>
      <c r="H45" s="48"/>
      <c r="J45" s="9"/>
      <c r="K45" s="10"/>
      <c r="L45" s="10"/>
      <c r="N45" s="130" t="s">
        <v>45</v>
      </c>
      <c r="O45" s="131">
        <f>SUM(E43:E45)</f>
        <v>42</v>
      </c>
      <c r="P45" s="132">
        <f>SUM(G43:G45)</f>
        <v>27</v>
      </c>
    </row>
    <row r="46" spans="2:22" ht="13.8" thickBot="1" x14ac:dyDescent="0.25">
      <c r="E46" s="13"/>
      <c r="F46" s="14"/>
      <c r="G46" s="13"/>
      <c r="J46" s="9"/>
      <c r="K46" s="10"/>
      <c r="L46" s="10"/>
      <c r="N46" s="9"/>
      <c r="O46" s="4"/>
      <c r="P46" s="4"/>
    </row>
    <row r="47" spans="2:22" ht="13.8" thickBot="1" x14ac:dyDescent="0.25">
      <c r="B47" t="s">
        <v>48</v>
      </c>
      <c r="C47" s="40" t="s">
        <v>135</v>
      </c>
      <c r="D47" s="69" t="s">
        <v>98</v>
      </c>
      <c r="E47" s="1">
        <f>$K51</f>
        <v>0</v>
      </c>
      <c r="F47" s="2" t="s">
        <v>38</v>
      </c>
      <c r="G47" s="3">
        <f>$L51</f>
        <v>3</v>
      </c>
      <c r="H47" s="69" t="s">
        <v>116</v>
      </c>
      <c r="J47" s="113" t="s">
        <v>1</v>
      </c>
      <c r="K47" s="114" t="str">
        <f>IF($K51&gt;$L51,"○","×")</f>
        <v>×</v>
      </c>
      <c r="L47" s="114" t="str">
        <f>IF($K51&lt;$L51,"○","×")</f>
        <v>○</v>
      </c>
      <c r="O47" s="4"/>
      <c r="P47" s="4"/>
      <c r="S47">
        <v>1</v>
      </c>
      <c r="T47" t="s">
        <v>42</v>
      </c>
      <c r="U47" t="s">
        <v>49</v>
      </c>
      <c r="V47" t="s">
        <v>42</v>
      </c>
    </row>
    <row r="48" spans="2:22" x14ac:dyDescent="0.2">
      <c r="C48" s="5"/>
      <c r="D48" s="43" t="s">
        <v>100</v>
      </c>
      <c r="E48" s="70">
        <v>11</v>
      </c>
      <c r="F48" s="71" t="s">
        <v>97</v>
      </c>
      <c r="G48" s="72">
        <v>21</v>
      </c>
      <c r="H48" s="73" t="s">
        <v>136</v>
      </c>
      <c r="J48" s="115" t="s">
        <v>50</v>
      </c>
      <c r="K48" s="116">
        <f>$O49</f>
        <v>0</v>
      </c>
      <c r="L48" s="117">
        <f>$P49</f>
        <v>2</v>
      </c>
      <c r="N48" s="118" t="s">
        <v>46</v>
      </c>
      <c r="O48" s="119">
        <f>IF($O49&gt;$P49,1,0)</f>
        <v>0</v>
      </c>
      <c r="P48" s="120">
        <f>IF($O49&lt;$P49,1,0)</f>
        <v>1</v>
      </c>
      <c r="S48" s="56">
        <v>0.4375</v>
      </c>
    </row>
    <row r="49" spans="2:22" x14ac:dyDescent="0.2">
      <c r="C49" s="6" t="s">
        <v>101</v>
      </c>
      <c r="D49" s="60" t="s">
        <v>108</v>
      </c>
      <c r="E49" s="74">
        <v>6</v>
      </c>
      <c r="F49" s="14" t="s">
        <v>97</v>
      </c>
      <c r="G49" s="75">
        <v>21</v>
      </c>
      <c r="H49" s="76" t="s">
        <v>137</v>
      </c>
      <c r="J49" s="121" t="s">
        <v>43</v>
      </c>
      <c r="K49" s="122">
        <f>$O52</f>
        <v>1</v>
      </c>
      <c r="L49" s="123">
        <f>$P52</f>
        <v>2</v>
      </c>
      <c r="N49" s="124" t="s">
        <v>47</v>
      </c>
      <c r="O49" s="125">
        <f>IF($E48&gt;$G48,1,0)+IF($E49&gt;$G49,1,0)+IF($E50&gt;$G50,1,0)</f>
        <v>0</v>
      </c>
      <c r="P49" s="126">
        <f>IF($E48&lt;$G48,1,0)+IF($E49&lt;$G49,1,0)+IF($E50&lt;$G50,1,0)</f>
        <v>2</v>
      </c>
    </row>
    <row r="50" spans="2:22" ht="13.8" thickBot="1" x14ac:dyDescent="0.25">
      <c r="C50" s="7"/>
      <c r="D50" s="48"/>
      <c r="E50" s="77"/>
      <c r="F50" s="78" t="s">
        <v>97</v>
      </c>
      <c r="G50" s="79"/>
      <c r="H50" s="80"/>
      <c r="J50" s="127" t="s">
        <v>44</v>
      </c>
      <c r="K50" s="128">
        <f>$O55</f>
        <v>0</v>
      </c>
      <c r="L50" s="129">
        <f>$P55</f>
        <v>2</v>
      </c>
      <c r="N50" s="130" t="s">
        <v>45</v>
      </c>
      <c r="O50" s="131">
        <f>SUM(E48:E50)</f>
        <v>17</v>
      </c>
      <c r="P50" s="132">
        <f>SUM(G48:G50)</f>
        <v>42</v>
      </c>
    </row>
    <row r="51" spans="2:22" x14ac:dyDescent="0.2">
      <c r="C51" s="6"/>
      <c r="D51" s="43" t="s">
        <v>110</v>
      </c>
      <c r="E51" s="70">
        <v>18</v>
      </c>
      <c r="F51" s="71" t="s">
        <v>97</v>
      </c>
      <c r="G51" s="72">
        <v>21</v>
      </c>
      <c r="H51" s="43" t="s">
        <v>122</v>
      </c>
      <c r="J51" s="133" t="s">
        <v>46</v>
      </c>
      <c r="K51" s="134">
        <f>$O54+$O51+$O48</f>
        <v>0</v>
      </c>
      <c r="L51" s="135">
        <f>$P54+$P51+$P48</f>
        <v>3</v>
      </c>
      <c r="N51" s="118" t="s">
        <v>46</v>
      </c>
      <c r="O51" s="119">
        <f>IF($O52&gt;$P52,1,0)</f>
        <v>0</v>
      </c>
      <c r="P51" s="120">
        <f>IF($O52&lt;$P52,1,0)</f>
        <v>1</v>
      </c>
      <c r="S51" s="56">
        <v>0.45833333333333331</v>
      </c>
    </row>
    <row r="52" spans="2:22" x14ac:dyDescent="0.2">
      <c r="C52" s="6" t="s">
        <v>106</v>
      </c>
      <c r="D52" s="60" t="s">
        <v>103</v>
      </c>
      <c r="E52" s="74">
        <v>21</v>
      </c>
      <c r="F52" s="14" t="s">
        <v>97</v>
      </c>
      <c r="G52" s="75">
        <v>18</v>
      </c>
      <c r="H52" s="60" t="s">
        <v>124</v>
      </c>
      <c r="J52" s="133" t="s">
        <v>47</v>
      </c>
      <c r="K52" s="134">
        <f>$O55+$O52+$O49</f>
        <v>1</v>
      </c>
      <c r="L52" s="135">
        <f>$P55+$P52+$P49</f>
        <v>6</v>
      </c>
      <c r="N52" s="124" t="s">
        <v>47</v>
      </c>
      <c r="O52" s="125">
        <f>IF($E51&gt;$G51,1,0)+IF($E52&gt;$G52,1,0)+IF($E53&gt;$G53,1,0)</f>
        <v>1</v>
      </c>
      <c r="P52" s="126">
        <f>IF($E51&lt;$G51,1,0)+IF($E52&lt;$G52,1,0)+IF($E53&lt;$G53,1,0)</f>
        <v>2</v>
      </c>
    </row>
    <row r="53" spans="2:22" ht="13.8" thickBot="1" x14ac:dyDescent="0.25">
      <c r="C53" s="8"/>
      <c r="D53" s="48"/>
      <c r="E53" s="77">
        <v>12</v>
      </c>
      <c r="F53" s="78" t="s">
        <v>97</v>
      </c>
      <c r="G53" s="79">
        <v>15</v>
      </c>
      <c r="H53" s="48"/>
      <c r="J53" s="136" t="s">
        <v>45</v>
      </c>
      <c r="K53" s="137">
        <f>$O56+$O53+$O50</f>
        <v>94</v>
      </c>
      <c r="L53" s="138">
        <f>$P56+$P53+$P50</f>
        <v>138</v>
      </c>
      <c r="N53" s="130" t="s">
        <v>45</v>
      </c>
      <c r="O53" s="131">
        <f>SUM(E51:E53)</f>
        <v>51</v>
      </c>
      <c r="P53" s="132">
        <f>SUM(G51:G53)</f>
        <v>54</v>
      </c>
    </row>
    <row r="54" spans="2:22" x14ac:dyDescent="0.2">
      <c r="C54" s="5"/>
      <c r="D54" s="43" t="s">
        <v>138</v>
      </c>
      <c r="E54" s="70">
        <v>20</v>
      </c>
      <c r="F54" s="71" t="s">
        <v>97</v>
      </c>
      <c r="G54" s="72">
        <v>21</v>
      </c>
      <c r="H54" s="43" t="s">
        <v>126</v>
      </c>
      <c r="J54" s="9"/>
      <c r="K54" s="10"/>
      <c r="L54" s="10"/>
      <c r="N54" s="118" t="s">
        <v>46</v>
      </c>
      <c r="O54" s="119">
        <f>IF($O55&gt;$P55,1,0)</f>
        <v>0</v>
      </c>
      <c r="P54" s="120">
        <f>IF($O55&lt;$P55,1,0)</f>
        <v>1</v>
      </c>
      <c r="S54" s="56">
        <v>0.47916666666666669</v>
      </c>
    </row>
    <row r="55" spans="2:22" x14ac:dyDescent="0.2">
      <c r="C55" s="6" t="s">
        <v>111</v>
      </c>
      <c r="D55" s="60" t="s">
        <v>139</v>
      </c>
      <c r="E55" s="74">
        <v>6</v>
      </c>
      <c r="F55" s="14" t="s">
        <v>97</v>
      </c>
      <c r="G55" s="75">
        <v>21</v>
      </c>
      <c r="H55" s="60" t="s">
        <v>129</v>
      </c>
      <c r="J55" s="9"/>
      <c r="K55" s="10"/>
      <c r="L55" s="10"/>
      <c r="N55" s="124" t="s">
        <v>47</v>
      </c>
      <c r="O55" s="125">
        <f>IF($E54&gt;$G54,1,0)+IF($E55&gt;$G55,1,0)+IF($E56&gt;$G56,1,0)</f>
        <v>0</v>
      </c>
      <c r="P55" s="126">
        <f>IF($E54&lt;$G54,1,0)+IF($E55&lt;$G55,1,0)+IF($E56&lt;$G56,1,0)</f>
        <v>2</v>
      </c>
    </row>
    <row r="56" spans="2:22" ht="13.8" thickBot="1" x14ac:dyDescent="0.25">
      <c r="C56" s="7"/>
      <c r="D56" s="48"/>
      <c r="E56" s="77"/>
      <c r="F56" s="78" t="s">
        <v>38</v>
      </c>
      <c r="G56" s="79"/>
      <c r="H56" s="48"/>
      <c r="J56" s="9"/>
      <c r="K56" s="10"/>
      <c r="L56" s="10"/>
      <c r="N56" s="130" t="s">
        <v>45</v>
      </c>
      <c r="O56" s="131">
        <f>SUM(E54:E56)</f>
        <v>26</v>
      </c>
      <c r="P56" s="132">
        <f>SUM(G54:G56)</f>
        <v>42</v>
      </c>
    </row>
    <row r="57" spans="2:22" ht="13.8" thickBot="1" x14ac:dyDescent="0.25">
      <c r="E57" s="13"/>
      <c r="F57" s="14"/>
      <c r="G57" s="13"/>
      <c r="J57" s="9"/>
      <c r="K57" s="10"/>
      <c r="L57" s="10"/>
      <c r="N57" s="9"/>
      <c r="O57" s="4"/>
      <c r="P57" s="4"/>
    </row>
    <row r="58" spans="2:22" ht="13.8" thickBot="1" x14ac:dyDescent="0.25">
      <c r="B58" t="s">
        <v>51</v>
      </c>
      <c r="C58" s="40" t="s">
        <v>140</v>
      </c>
      <c r="D58" s="69" t="s">
        <v>96</v>
      </c>
      <c r="E58" s="1">
        <f>$K62</f>
        <v>2</v>
      </c>
      <c r="F58" s="2" t="s">
        <v>97</v>
      </c>
      <c r="G58" s="3">
        <f>$L62</f>
        <v>1</v>
      </c>
      <c r="H58" s="69" t="s">
        <v>116</v>
      </c>
      <c r="J58" s="113" t="s">
        <v>1</v>
      </c>
      <c r="K58" s="114" t="str">
        <f>IF($K62&gt;$L62,"○","×")</f>
        <v>○</v>
      </c>
      <c r="L58" s="114" t="str">
        <f>IF($K62&lt;$L62,"○","×")</f>
        <v>×</v>
      </c>
      <c r="O58" s="4"/>
      <c r="P58" s="4"/>
      <c r="S58">
        <v>1</v>
      </c>
      <c r="T58" t="s">
        <v>42</v>
      </c>
      <c r="U58" t="s">
        <v>49</v>
      </c>
      <c r="V58" t="s">
        <v>42</v>
      </c>
    </row>
    <row r="59" spans="2:22" x14ac:dyDescent="0.2">
      <c r="C59" s="5"/>
      <c r="D59" s="43" t="s">
        <v>99</v>
      </c>
      <c r="E59" s="70">
        <v>21</v>
      </c>
      <c r="F59" s="71" t="s">
        <v>38</v>
      </c>
      <c r="G59" s="72">
        <v>19</v>
      </c>
      <c r="H59" s="73" t="s">
        <v>120</v>
      </c>
      <c r="J59" s="115" t="s">
        <v>50</v>
      </c>
      <c r="K59" s="116">
        <f>$O60</f>
        <v>2</v>
      </c>
      <c r="L59" s="117">
        <f>$P60</f>
        <v>0</v>
      </c>
      <c r="N59" s="118" t="s">
        <v>46</v>
      </c>
      <c r="O59" s="119">
        <f>IF($O60&gt;$P60,1,0)</f>
        <v>1</v>
      </c>
      <c r="P59" s="120">
        <f>IF($O60&lt;$P60,1,0)</f>
        <v>0</v>
      </c>
      <c r="S59" s="56">
        <v>0.5</v>
      </c>
    </row>
    <row r="60" spans="2:22" x14ac:dyDescent="0.2">
      <c r="C60" s="6" t="s">
        <v>101</v>
      </c>
      <c r="D60" s="60" t="s">
        <v>107</v>
      </c>
      <c r="E60" s="74">
        <v>21</v>
      </c>
      <c r="F60" s="14" t="s">
        <v>97</v>
      </c>
      <c r="G60" s="75">
        <v>17</v>
      </c>
      <c r="H60" s="76" t="s">
        <v>124</v>
      </c>
      <c r="J60" s="121" t="s">
        <v>43</v>
      </c>
      <c r="K60" s="122">
        <f>$O63</f>
        <v>2</v>
      </c>
      <c r="L60" s="123">
        <f>$P63</f>
        <v>1</v>
      </c>
      <c r="N60" s="124" t="s">
        <v>47</v>
      </c>
      <c r="O60" s="125">
        <f>IF($E59&gt;$G59,1,0)+IF($E60&gt;$G60,1,0)+IF($E61&gt;$G61,1,0)</f>
        <v>2</v>
      </c>
      <c r="P60" s="126">
        <f>IF($E59&lt;$G59,1,0)+IF($E60&lt;$G60,1,0)+IF($E61&lt;$G61,1,0)</f>
        <v>0</v>
      </c>
    </row>
    <row r="61" spans="2:22" ht="13.8" thickBot="1" x14ac:dyDescent="0.25">
      <c r="C61" s="7"/>
      <c r="D61" s="48"/>
      <c r="E61" s="77"/>
      <c r="F61" s="78" t="s">
        <v>97</v>
      </c>
      <c r="G61" s="79"/>
      <c r="H61" s="80"/>
      <c r="J61" s="127" t="s">
        <v>44</v>
      </c>
      <c r="K61" s="128">
        <f>$O66</f>
        <v>0</v>
      </c>
      <c r="L61" s="129">
        <f>$P66</f>
        <v>2</v>
      </c>
      <c r="N61" s="130" t="s">
        <v>45</v>
      </c>
      <c r="O61" s="131">
        <f>SUM(E59:E61)</f>
        <v>42</v>
      </c>
      <c r="P61" s="132">
        <f>SUM(G59:G61)</f>
        <v>36</v>
      </c>
    </row>
    <row r="62" spans="2:22" x14ac:dyDescent="0.2">
      <c r="C62" s="6"/>
      <c r="D62" s="43" t="s">
        <v>109</v>
      </c>
      <c r="E62" s="70">
        <v>15</v>
      </c>
      <c r="F62" s="71" t="s">
        <v>97</v>
      </c>
      <c r="G62" s="72">
        <v>21</v>
      </c>
      <c r="H62" s="43" t="s">
        <v>126</v>
      </c>
      <c r="J62" s="133" t="s">
        <v>46</v>
      </c>
      <c r="K62" s="134">
        <f>$O65+$O62+$O59</f>
        <v>2</v>
      </c>
      <c r="L62" s="135">
        <f>$P65+$P62+$P59</f>
        <v>1</v>
      </c>
      <c r="N62" s="118" t="s">
        <v>46</v>
      </c>
      <c r="O62" s="119">
        <f>IF($O63&gt;$P63,1,0)</f>
        <v>1</v>
      </c>
      <c r="P62" s="120">
        <f>IF($O63&lt;$P63,1,0)</f>
        <v>0</v>
      </c>
      <c r="S62" s="56">
        <v>0.52083333333333337</v>
      </c>
    </row>
    <row r="63" spans="2:22" x14ac:dyDescent="0.2">
      <c r="C63" s="6" t="s">
        <v>106</v>
      </c>
      <c r="D63" s="60" t="s">
        <v>102</v>
      </c>
      <c r="E63" s="74">
        <v>21</v>
      </c>
      <c r="F63" s="14" t="s">
        <v>97</v>
      </c>
      <c r="G63" s="75">
        <v>16</v>
      </c>
      <c r="H63" s="60" t="s">
        <v>136</v>
      </c>
      <c r="J63" s="133" t="s">
        <v>47</v>
      </c>
      <c r="K63" s="134">
        <f>$O66+$O63+$O60</f>
        <v>4</v>
      </c>
      <c r="L63" s="135">
        <f>$P66+$P63+$P60</f>
        <v>3</v>
      </c>
      <c r="N63" s="124" t="s">
        <v>47</v>
      </c>
      <c r="O63" s="125">
        <f>IF($E62&gt;$G62,1,0)+IF($E63&gt;$G63,1,0)+IF($E64&gt;$G64,1,0)</f>
        <v>2</v>
      </c>
      <c r="P63" s="126">
        <f>IF($E62&lt;$G62,1,0)+IF($E63&lt;$G63,1,0)+IF($E64&lt;$G64,1,0)</f>
        <v>1</v>
      </c>
    </row>
    <row r="64" spans="2:22" ht="13.8" thickBot="1" x14ac:dyDescent="0.25">
      <c r="C64" s="8"/>
      <c r="D64" s="48"/>
      <c r="E64" s="77">
        <v>15</v>
      </c>
      <c r="F64" s="78" t="s">
        <v>97</v>
      </c>
      <c r="G64" s="79">
        <v>14</v>
      </c>
      <c r="H64" s="48"/>
      <c r="J64" s="136" t="s">
        <v>45</v>
      </c>
      <c r="K64" s="137">
        <f>$O67+$O64+$O61</f>
        <v>109</v>
      </c>
      <c r="L64" s="138">
        <f>$P67+$P64+$P61</f>
        <v>129</v>
      </c>
      <c r="N64" s="130" t="s">
        <v>45</v>
      </c>
      <c r="O64" s="131">
        <f>SUM(E62:E64)</f>
        <v>51</v>
      </c>
      <c r="P64" s="132">
        <f>SUM(G62:G64)</f>
        <v>51</v>
      </c>
    </row>
    <row r="65" spans="2:22" x14ac:dyDescent="0.2">
      <c r="C65" s="5"/>
      <c r="D65" s="43" t="s">
        <v>104</v>
      </c>
      <c r="E65" s="70">
        <v>8</v>
      </c>
      <c r="F65" s="71" t="s">
        <v>97</v>
      </c>
      <c r="G65" s="72">
        <v>21</v>
      </c>
      <c r="H65" s="43" t="s">
        <v>122</v>
      </c>
      <c r="J65" s="9"/>
      <c r="K65" s="10"/>
      <c r="L65" s="10"/>
      <c r="N65" s="118" t="s">
        <v>46</v>
      </c>
      <c r="O65" s="119">
        <f>IF($O66&gt;$P66,1,0)</f>
        <v>0</v>
      </c>
      <c r="P65" s="120">
        <f>IF($O66&lt;$P66,1,0)</f>
        <v>1</v>
      </c>
      <c r="S65" s="56">
        <v>0.54166666666666663</v>
      </c>
    </row>
    <row r="66" spans="2:22" x14ac:dyDescent="0.2">
      <c r="C66" s="6" t="s">
        <v>111</v>
      </c>
      <c r="D66" s="60" t="s">
        <v>141</v>
      </c>
      <c r="E66" s="74">
        <v>8</v>
      </c>
      <c r="F66" s="14" t="s">
        <v>97</v>
      </c>
      <c r="G66" s="75">
        <v>21</v>
      </c>
      <c r="H66" s="60" t="s">
        <v>129</v>
      </c>
      <c r="J66" s="9"/>
      <c r="K66" s="10"/>
      <c r="L66" s="10"/>
      <c r="N66" s="124" t="s">
        <v>47</v>
      </c>
      <c r="O66" s="125">
        <f>IF($E65&gt;$G65,1,0)+IF($E66&gt;$G66,1,0)+IF($E67&gt;$G67,1,0)</f>
        <v>0</v>
      </c>
      <c r="P66" s="126">
        <f>IF($E65&lt;$G65,1,0)+IF($E66&lt;$G66,1,0)+IF($E67&lt;$G67,1,0)</f>
        <v>2</v>
      </c>
    </row>
    <row r="67" spans="2:22" ht="13.8" thickBot="1" x14ac:dyDescent="0.25">
      <c r="C67" s="7"/>
      <c r="D67" s="48"/>
      <c r="E67" s="77"/>
      <c r="F67" s="78" t="s">
        <v>97</v>
      </c>
      <c r="G67" s="79"/>
      <c r="H67" s="48"/>
      <c r="J67" s="9"/>
      <c r="K67" s="10"/>
      <c r="L67" s="10"/>
      <c r="N67" s="130" t="s">
        <v>45</v>
      </c>
      <c r="O67" s="131">
        <f>SUM(E65:E67)</f>
        <v>16</v>
      </c>
      <c r="P67" s="132">
        <f>SUM(G65:G67)</f>
        <v>42</v>
      </c>
    </row>
    <row r="68" spans="2:22" ht="13.8" thickBot="1" x14ac:dyDescent="0.25">
      <c r="C68" s="11"/>
      <c r="E68" s="13"/>
      <c r="F68" s="14"/>
      <c r="G68" s="13"/>
      <c r="J68" s="9"/>
      <c r="K68" s="10"/>
      <c r="L68" s="10"/>
      <c r="N68" s="9"/>
      <c r="O68" s="4"/>
      <c r="P68" s="4"/>
    </row>
    <row r="69" spans="2:22" ht="13.8" thickBot="1" x14ac:dyDescent="0.25">
      <c r="B69" t="s">
        <v>52</v>
      </c>
      <c r="C69" s="40" t="s">
        <v>142</v>
      </c>
      <c r="D69" s="69" t="s">
        <v>98</v>
      </c>
      <c r="E69" s="1">
        <f>$K73</f>
        <v>2</v>
      </c>
      <c r="F69" s="2" t="s">
        <v>97</v>
      </c>
      <c r="G69" s="3">
        <f>$L73</f>
        <v>1</v>
      </c>
      <c r="H69" s="69" t="s">
        <v>115</v>
      </c>
      <c r="J69" s="113" t="s">
        <v>1</v>
      </c>
      <c r="K69" s="114" t="str">
        <f>IF($K73&gt;$L73,"○","×")</f>
        <v>○</v>
      </c>
      <c r="L69" s="114" t="str">
        <f>IF($K73&lt;$L73,"○","×")</f>
        <v>×</v>
      </c>
      <c r="O69" s="4"/>
      <c r="P69" s="4"/>
      <c r="S69">
        <v>1</v>
      </c>
      <c r="T69" t="s">
        <v>42</v>
      </c>
      <c r="U69" t="s">
        <v>49</v>
      </c>
      <c r="V69" t="s">
        <v>42</v>
      </c>
    </row>
    <row r="70" spans="2:22" x14ac:dyDescent="0.2">
      <c r="C70" s="5"/>
      <c r="D70" s="43" t="s">
        <v>100</v>
      </c>
      <c r="E70" s="70">
        <v>21</v>
      </c>
      <c r="F70" s="71" t="s">
        <v>97</v>
      </c>
      <c r="G70" s="72">
        <v>12</v>
      </c>
      <c r="H70" s="73" t="s">
        <v>123</v>
      </c>
      <c r="J70" s="115" t="s">
        <v>50</v>
      </c>
      <c r="K70" s="116">
        <f>$O71</f>
        <v>2</v>
      </c>
      <c r="L70" s="117">
        <f>$P71</f>
        <v>1</v>
      </c>
      <c r="N70" s="118" t="s">
        <v>46</v>
      </c>
      <c r="O70" s="119">
        <f>IF($O71&gt;$P71,1,0)</f>
        <v>1</v>
      </c>
      <c r="P70" s="120">
        <f>IF($O71&lt;$P71,1,0)</f>
        <v>0</v>
      </c>
      <c r="S70" s="56">
        <v>0.5</v>
      </c>
    </row>
    <row r="71" spans="2:22" x14ac:dyDescent="0.2">
      <c r="C71" s="6" t="s">
        <v>101</v>
      </c>
      <c r="D71" s="60" t="s">
        <v>108</v>
      </c>
      <c r="E71" s="74">
        <v>16</v>
      </c>
      <c r="F71" s="14" t="s">
        <v>97</v>
      </c>
      <c r="G71" s="75">
        <v>21</v>
      </c>
      <c r="H71" s="76" t="s">
        <v>119</v>
      </c>
      <c r="J71" s="121" t="s">
        <v>43</v>
      </c>
      <c r="K71" s="122">
        <f>$O74</f>
        <v>2</v>
      </c>
      <c r="L71" s="123">
        <f>$P74</f>
        <v>1</v>
      </c>
      <c r="N71" s="124" t="s">
        <v>47</v>
      </c>
      <c r="O71" s="125">
        <f>IF($E70&gt;$G70,1,0)+IF($E71&gt;$G71,1,0)+IF($E72&gt;$G72,1,0)</f>
        <v>2</v>
      </c>
      <c r="P71" s="126">
        <f>IF($E70&lt;$G70,1,0)+IF($E71&lt;$G71,1,0)+IF($E72&lt;$G72,1,0)</f>
        <v>1</v>
      </c>
    </row>
    <row r="72" spans="2:22" ht="13.8" thickBot="1" x14ac:dyDescent="0.25">
      <c r="C72" s="7"/>
      <c r="D72" s="48"/>
      <c r="E72" s="77">
        <v>15</v>
      </c>
      <c r="F72" s="78" t="s">
        <v>97</v>
      </c>
      <c r="G72" s="79">
        <v>6</v>
      </c>
      <c r="H72" s="80"/>
      <c r="J72" s="127" t="s">
        <v>44</v>
      </c>
      <c r="K72" s="128">
        <f>$O77</f>
        <v>0</v>
      </c>
      <c r="L72" s="129">
        <f>$P77</f>
        <v>2</v>
      </c>
      <c r="N72" s="130" t="s">
        <v>45</v>
      </c>
      <c r="O72" s="131">
        <f>SUM(E70:E72)</f>
        <v>52</v>
      </c>
      <c r="P72" s="132">
        <f>SUM(G70:G72)</f>
        <v>39</v>
      </c>
    </row>
    <row r="73" spans="2:22" x14ac:dyDescent="0.2">
      <c r="C73" s="6"/>
      <c r="D73" s="43" t="s">
        <v>110</v>
      </c>
      <c r="E73" s="70">
        <v>21</v>
      </c>
      <c r="F73" s="71" t="s">
        <v>97</v>
      </c>
      <c r="G73" s="72">
        <v>10</v>
      </c>
      <c r="H73" s="43" t="s">
        <v>134</v>
      </c>
      <c r="J73" s="133" t="s">
        <v>46</v>
      </c>
      <c r="K73" s="134">
        <f>$O76+$O73+$O70</f>
        <v>2</v>
      </c>
      <c r="L73" s="135">
        <f>$P76+$P73+$P70</f>
        <v>1</v>
      </c>
      <c r="N73" s="118" t="s">
        <v>46</v>
      </c>
      <c r="O73" s="119">
        <f>IF($O74&gt;$P74,1,0)</f>
        <v>1</v>
      </c>
      <c r="P73" s="120">
        <f>IF($O74&lt;$P74,1,0)</f>
        <v>0</v>
      </c>
      <c r="S73" s="56">
        <v>0.52083333333333337</v>
      </c>
    </row>
    <row r="74" spans="2:22" x14ac:dyDescent="0.2">
      <c r="C74" s="6" t="s">
        <v>106</v>
      </c>
      <c r="D74" s="60" t="s">
        <v>103</v>
      </c>
      <c r="E74" s="74">
        <v>13</v>
      </c>
      <c r="F74" s="14" t="s">
        <v>97</v>
      </c>
      <c r="G74" s="75">
        <v>21</v>
      </c>
      <c r="H74" s="60" t="s">
        <v>117</v>
      </c>
      <c r="J74" s="133" t="s">
        <v>47</v>
      </c>
      <c r="K74" s="134">
        <f>$O77+$O74+$O71</f>
        <v>4</v>
      </c>
      <c r="L74" s="135">
        <f>$P77+$P74+$P71</f>
        <v>4</v>
      </c>
      <c r="N74" s="124" t="s">
        <v>47</v>
      </c>
      <c r="O74" s="125">
        <f>IF($E73&gt;$G73,1,0)+IF($E74&gt;$G74,1,0)+IF($E75&gt;$G75,1,0)</f>
        <v>2</v>
      </c>
      <c r="P74" s="126">
        <f>IF($E73&lt;$G73,1,0)+IF($E74&lt;$G74,1,0)+IF($E75&lt;$G75,1,0)</f>
        <v>1</v>
      </c>
    </row>
    <row r="75" spans="2:22" ht="13.8" thickBot="1" x14ac:dyDescent="0.25">
      <c r="C75" s="8"/>
      <c r="D75" s="48"/>
      <c r="E75" s="77">
        <v>15</v>
      </c>
      <c r="F75" s="78" t="s">
        <v>97</v>
      </c>
      <c r="G75" s="79">
        <v>5</v>
      </c>
      <c r="H75" s="48"/>
      <c r="J75" s="136" t="s">
        <v>45</v>
      </c>
      <c r="K75" s="137">
        <f>$O78+$O75+$O72</f>
        <v>128</v>
      </c>
      <c r="L75" s="138">
        <f>$P78+$P75+$P72</f>
        <v>117</v>
      </c>
      <c r="N75" s="130" t="s">
        <v>45</v>
      </c>
      <c r="O75" s="131">
        <f>SUM(E73:E75)</f>
        <v>49</v>
      </c>
      <c r="P75" s="132">
        <f>SUM(G73:G75)</f>
        <v>36</v>
      </c>
    </row>
    <row r="76" spans="2:22" x14ac:dyDescent="0.2">
      <c r="C76" s="5"/>
      <c r="D76" s="43" t="s">
        <v>105</v>
      </c>
      <c r="E76" s="70">
        <v>15</v>
      </c>
      <c r="F76" s="71" t="s">
        <v>97</v>
      </c>
      <c r="G76" s="72">
        <v>21</v>
      </c>
      <c r="H76" s="43" t="s">
        <v>125</v>
      </c>
      <c r="J76" s="9"/>
      <c r="K76" s="10"/>
      <c r="L76" s="10"/>
      <c r="N76" s="118" t="s">
        <v>46</v>
      </c>
      <c r="O76" s="119">
        <f>IF($O77&gt;$P77,1,0)</f>
        <v>0</v>
      </c>
      <c r="P76" s="120">
        <f>IF($O77&lt;$P77,1,0)</f>
        <v>1</v>
      </c>
      <c r="S76" s="56">
        <v>0.54166666666666663</v>
      </c>
    </row>
    <row r="77" spans="2:22" x14ac:dyDescent="0.2">
      <c r="C77" s="6" t="s">
        <v>111</v>
      </c>
      <c r="D77" s="60" t="s">
        <v>113</v>
      </c>
      <c r="E77" s="74">
        <v>12</v>
      </c>
      <c r="F77" s="14" t="s">
        <v>97</v>
      </c>
      <c r="G77" s="75">
        <v>21</v>
      </c>
      <c r="H77" s="60" t="s">
        <v>143</v>
      </c>
      <c r="J77" s="9"/>
      <c r="K77" s="10"/>
      <c r="L77" s="10"/>
      <c r="N77" s="124" t="s">
        <v>47</v>
      </c>
      <c r="O77" s="125">
        <f>IF($E76&gt;$G76,1,0)+IF($E77&gt;$G77,1,0)+IF($E78&gt;$G78,1,0)</f>
        <v>0</v>
      </c>
      <c r="P77" s="126">
        <f>IF($E76&lt;$G76,1,0)+IF($E77&lt;$G77,1,0)+IF($E78&lt;$G78,1,0)</f>
        <v>2</v>
      </c>
    </row>
    <row r="78" spans="2:22" ht="13.8" thickBot="1" x14ac:dyDescent="0.25">
      <c r="C78" s="7"/>
      <c r="D78" s="48"/>
      <c r="E78" s="77"/>
      <c r="F78" s="78" t="s">
        <v>97</v>
      </c>
      <c r="G78" s="79"/>
      <c r="H78" s="48"/>
      <c r="J78" s="9"/>
      <c r="K78" s="10"/>
      <c r="L78" s="10"/>
      <c r="N78" s="130" t="s">
        <v>45</v>
      </c>
      <c r="O78" s="131">
        <f>SUM(E76:E78)</f>
        <v>27</v>
      </c>
      <c r="P78" s="132">
        <f>SUM(G76:G78)</f>
        <v>42</v>
      </c>
    </row>
    <row r="79" spans="2:22" ht="13.8" thickBot="1" x14ac:dyDescent="0.25">
      <c r="E79" s="13"/>
      <c r="F79" s="14"/>
      <c r="G79" s="13"/>
      <c r="J79" s="9"/>
      <c r="K79" s="10"/>
      <c r="L79" s="10"/>
      <c r="N79" s="9"/>
      <c r="O79" s="4"/>
      <c r="P79" s="4"/>
    </row>
    <row r="80" spans="2:22" ht="13.8" hidden="1" thickBot="1" x14ac:dyDescent="0.25">
      <c r="B80" t="s">
        <v>53</v>
      </c>
      <c r="C80" s="40" t="s">
        <v>0</v>
      </c>
      <c r="D80" s="69"/>
      <c r="E80" s="1">
        <f>$K84</f>
        <v>0</v>
      </c>
      <c r="F80" s="2" t="s">
        <v>38</v>
      </c>
      <c r="G80" s="3">
        <f>$L84</f>
        <v>0</v>
      </c>
      <c r="H80" s="69"/>
      <c r="J80" s="113" t="s">
        <v>1</v>
      </c>
      <c r="K80" s="114" t="str">
        <f>IF($K84&gt;$L84,"○","×")</f>
        <v>×</v>
      </c>
      <c r="L80" s="114" t="str">
        <f>IF($K84&lt;$L84,"○","×")</f>
        <v>×</v>
      </c>
      <c r="O80" s="4"/>
      <c r="P80" s="4"/>
      <c r="S80"/>
      <c r="T80" t="s">
        <v>22</v>
      </c>
      <c r="U80" t="s">
        <v>22</v>
      </c>
      <c r="V80" t="s">
        <v>22</v>
      </c>
    </row>
    <row r="81" spans="2:22" ht="13.8" hidden="1" thickBot="1" x14ac:dyDescent="0.25">
      <c r="C81" s="5"/>
      <c r="D81" s="43"/>
      <c r="E81" s="70"/>
      <c r="F81" s="71" t="s">
        <v>38</v>
      </c>
      <c r="G81" s="72"/>
      <c r="H81" s="73"/>
      <c r="J81" s="115" t="s">
        <v>50</v>
      </c>
      <c r="K81" s="116">
        <f>$O82</f>
        <v>0</v>
      </c>
      <c r="L81" s="117">
        <f>$P82</f>
        <v>0</v>
      </c>
      <c r="N81" s="118" t="s">
        <v>46</v>
      </c>
      <c r="O81" s="119">
        <f>IF($O82&gt;$P82,1,0)</f>
        <v>0</v>
      </c>
      <c r="P81" s="120">
        <f>IF($O82&lt;$P82,1,0)</f>
        <v>0</v>
      </c>
      <c r="S81" s="56" t="s">
        <v>23</v>
      </c>
    </row>
    <row r="82" spans="2:22" ht="13.8" hidden="1" thickBot="1" x14ac:dyDescent="0.25">
      <c r="C82" s="6" t="s">
        <v>76</v>
      </c>
      <c r="D82" s="60"/>
      <c r="E82" s="74"/>
      <c r="F82" s="14" t="s">
        <v>38</v>
      </c>
      <c r="G82" s="75"/>
      <c r="H82" s="76"/>
      <c r="J82" s="121" t="s">
        <v>43</v>
      </c>
      <c r="K82" s="122">
        <f>$O85</f>
        <v>0</v>
      </c>
      <c r="L82" s="123">
        <f>$P85</f>
        <v>0</v>
      </c>
      <c r="N82" s="124" t="s">
        <v>47</v>
      </c>
      <c r="O82" s="125">
        <f>IF($E81&gt;$G81,1,0)+IF($E82&gt;$G82,1,0)+IF($E83&gt;$G83,1,0)</f>
        <v>0</v>
      </c>
      <c r="P82" s="126">
        <f>IF($E81&lt;$G81,1,0)+IF($E82&lt;$G82,1,0)+IF($E83&lt;$G83,1,0)</f>
        <v>0</v>
      </c>
    </row>
    <row r="83" spans="2:22" ht="13.8" hidden="1" thickBot="1" x14ac:dyDescent="0.25">
      <c r="C83" s="7"/>
      <c r="D83" s="48"/>
      <c r="E83" s="77"/>
      <c r="F83" s="78" t="s">
        <v>38</v>
      </c>
      <c r="G83" s="79"/>
      <c r="H83" s="80"/>
      <c r="J83" s="127" t="s">
        <v>44</v>
      </c>
      <c r="K83" s="128">
        <f>$O88</f>
        <v>0</v>
      </c>
      <c r="L83" s="129">
        <f>$P88</f>
        <v>0</v>
      </c>
      <c r="N83" s="130" t="s">
        <v>45</v>
      </c>
      <c r="O83" s="131">
        <f>SUM(E81:E83)</f>
        <v>0</v>
      </c>
      <c r="P83" s="132">
        <f>SUM(G81:G83)</f>
        <v>0</v>
      </c>
    </row>
    <row r="84" spans="2:22" ht="13.8" hidden="1" thickBot="1" x14ac:dyDescent="0.25">
      <c r="C84" s="6"/>
      <c r="D84" s="43"/>
      <c r="E84" s="70"/>
      <c r="F84" s="71" t="s">
        <v>38</v>
      </c>
      <c r="G84" s="72"/>
      <c r="H84" s="43"/>
      <c r="J84" s="133" t="s">
        <v>46</v>
      </c>
      <c r="K84" s="134">
        <f>$O87+$O84+$O81</f>
        <v>0</v>
      </c>
      <c r="L84" s="135">
        <f>$P87+$P84+$P81</f>
        <v>0</v>
      </c>
      <c r="N84" s="118" t="s">
        <v>46</v>
      </c>
      <c r="O84" s="119">
        <f>IF($O85&gt;$P85,1,0)</f>
        <v>0</v>
      </c>
      <c r="P84" s="120">
        <f>IF($O85&lt;$P85,1,0)</f>
        <v>0</v>
      </c>
      <c r="S84" s="56" t="s">
        <v>24</v>
      </c>
    </row>
    <row r="85" spans="2:22" ht="13.8" hidden="1" thickBot="1" x14ac:dyDescent="0.25">
      <c r="C85" s="6" t="s">
        <v>77</v>
      </c>
      <c r="D85" s="60"/>
      <c r="E85" s="74"/>
      <c r="F85" s="14" t="s">
        <v>38</v>
      </c>
      <c r="G85" s="75"/>
      <c r="H85" s="60"/>
      <c r="J85" s="133" t="s">
        <v>47</v>
      </c>
      <c r="K85" s="134">
        <f>$O88+$O85+$O82</f>
        <v>0</v>
      </c>
      <c r="L85" s="135">
        <f>$P88+$P85+$P82</f>
        <v>0</v>
      </c>
      <c r="N85" s="124" t="s">
        <v>47</v>
      </c>
      <c r="O85" s="125">
        <f>IF($E84&gt;$G84,1,0)+IF($E85&gt;$G85,1,0)+IF($E86&gt;$G86,1,0)</f>
        <v>0</v>
      </c>
      <c r="P85" s="126">
        <f>IF($E84&lt;$G84,1,0)+IF($E85&lt;$G85,1,0)+IF($E86&lt;$G86,1,0)</f>
        <v>0</v>
      </c>
    </row>
    <row r="86" spans="2:22" ht="13.8" hidden="1" thickBot="1" x14ac:dyDescent="0.25">
      <c r="C86" s="8"/>
      <c r="D86" s="48"/>
      <c r="E86" s="77"/>
      <c r="F86" s="78" t="s">
        <v>38</v>
      </c>
      <c r="G86" s="79"/>
      <c r="H86" s="48"/>
      <c r="J86" s="136" t="s">
        <v>45</v>
      </c>
      <c r="K86" s="137">
        <f>$O89+$O86+$O83</f>
        <v>0</v>
      </c>
      <c r="L86" s="138">
        <f>$P89+$P86+$P83</f>
        <v>0</v>
      </c>
      <c r="N86" s="130" t="s">
        <v>45</v>
      </c>
      <c r="O86" s="131">
        <f>SUM(E84:E86)</f>
        <v>0</v>
      </c>
      <c r="P86" s="132">
        <f>SUM(G84:G86)</f>
        <v>0</v>
      </c>
    </row>
    <row r="87" spans="2:22" ht="13.8" hidden="1" thickBot="1" x14ac:dyDescent="0.25">
      <c r="C87" s="5"/>
      <c r="D87" s="43"/>
      <c r="E87" s="70"/>
      <c r="F87" s="71" t="s">
        <v>38</v>
      </c>
      <c r="G87" s="72"/>
      <c r="H87" s="43"/>
      <c r="J87" s="9"/>
      <c r="K87" s="10"/>
      <c r="L87" s="10"/>
      <c r="N87" s="118" t="s">
        <v>46</v>
      </c>
      <c r="O87" s="119">
        <f>IF($O88&gt;$P88,1,0)</f>
        <v>0</v>
      </c>
      <c r="P87" s="120">
        <f>IF($O88&lt;$P88,1,0)</f>
        <v>0</v>
      </c>
      <c r="S87" s="56" t="s">
        <v>24</v>
      </c>
    </row>
    <row r="88" spans="2:22" ht="13.8" hidden="1" thickBot="1" x14ac:dyDescent="0.25">
      <c r="C88" s="6" t="s">
        <v>78</v>
      </c>
      <c r="D88" s="60"/>
      <c r="E88" s="74"/>
      <c r="F88" s="14" t="s">
        <v>38</v>
      </c>
      <c r="G88" s="75"/>
      <c r="H88" s="60"/>
      <c r="J88" s="9"/>
      <c r="K88" s="10"/>
      <c r="L88" s="10"/>
      <c r="N88" s="124" t="s">
        <v>47</v>
      </c>
      <c r="O88" s="125">
        <f>IF($E87&gt;$G87,1,0)+IF($E88&gt;$G88,1,0)+IF($E89&gt;$G89,1,0)</f>
        <v>0</v>
      </c>
      <c r="P88" s="126">
        <f>IF($E87&lt;$G87,1,0)+IF($E88&lt;$G88,1,0)+IF($E89&lt;$G89,1,0)</f>
        <v>0</v>
      </c>
    </row>
    <row r="89" spans="2:22" ht="13.8" hidden="1" thickBot="1" x14ac:dyDescent="0.25">
      <c r="C89" s="7"/>
      <c r="D89" s="48"/>
      <c r="E89" s="77"/>
      <c r="F89" s="78" t="s">
        <v>38</v>
      </c>
      <c r="G89" s="79"/>
      <c r="H89" s="48"/>
      <c r="J89" s="9"/>
      <c r="K89" s="10"/>
      <c r="L89" s="10"/>
      <c r="N89" s="130" t="s">
        <v>45</v>
      </c>
      <c r="O89" s="131">
        <f>SUM(E87:E89)</f>
        <v>0</v>
      </c>
      <c r="P89" s="132">
        <f>SUM(G87:G89)</f>
        <v>0</v>
      </c>
    </row>
    <row r="90" spans="2:22" ht="13.8" hidden="1" thickBot="1" x14ac:dyDescent="0.25">
      <c r="E90" s="13"/>
      <c r="F90" s="14"/>
      <c r="G90" s="13"/>
      <c r="J90" s="9"/>
      <c r="K90" s="10"/>
      <c r="L90" s="10"/>
      <c r="N90" s="9"/>
      <c r="O90" s="4"/>
      <c r="P90" s="4"/>
    </row>
    <row r="91" spans="2:22" ht="13.8" hidden="1" thickBot="1" x14ac:dyDescent="0.25">
      <c r="B91" t="s">
        <v>54</v>
      </c>
      <c r="C91" s="40" t="s">
        <v>0</v>
      </c>
      <c r="D91" s="69"/>
      <c r="E91" s="1">
        <f>$K95</f>
        <v>0</v>
      </c>
      <c r="F91" s="2" t="s">
        <v>38</v>
      </c>
      <c r="G91" s="3">
        <f>$L95</f>
        <v>0</v>
      </c>
      <c r="H91" s="69"/>
      <c r="J91" s="113" t="s">
        <v>1</v>
      </c>
      <c r="K91" s="114" t="str">
        <f>IF($K95&gt;$L95,"○","×")</f>
        <v>×</v>
      </c>
      <c r="L91" s="114" t="str">
        <f>IF($K95&lt;$L95,"○","×")</f>
        <v>×</v>
      </c>
      <c r="O91" s="4"/>
      <c r="P91" s="4"/>
      <c r="S91"/>
      <c r="T91" t="s">
        <v>22</v>
      </c>
      <c r="U91" t="s">
        <v>22</v>
      </c>
      <c r="V91" t="s">
        <v>22</v>
      </c>
    </row>
    <row r="92" spans="2:22" ht="13.8" hidden="1" thickBot="1" x14ac:dyDescent="0.25">
      <c r="C92" s="5"/>
      <c r="D92" s="43"/>
      <c r="E92" s="70"/>
      <c r="F92" s="71" t="s">
        <v>38</v>
      </c>
      <c r="G92" s="72"/>
      <c r="H92" s="73"/>
      <c r="J92" s="115" t="s">
        <v>50</v>
      </c>
      <c r="K92" s="116">
        <f>$O93</f>
        <v>0</v>
      </c>
      <c r="L92" s="117">
        <f>$P93</f>
        <v>0</v>
      </c>
      <c r="N92" s="118" t="s">
        <v>46</v>
      </c>
      <c r="O92" s="119">
        <f>IF($O93&gt;$P93,1,0)</f>
        <v>0</v>
      </c>
      <c r="P92" s="120">
        <f>IF($O93&lt;$P93,1,0)</f>
        <v>0</v>
      </c>
      <c r="S92" s="56" t="s">
        <v>23</v>
      </c>
    </row>
    <row r="93" spans="2:22" ht="13.8" hidden="1" thickBot="1" x14ac:dyDescent="0.25">
      <c r="C93" s="6" t="s">
        <v>76</v>
      </c>
      <c r="D93" s="60"/>
      <c r="E93" s="74"/>
      <c r="F93" s="14" t="s">
        <v>38</v>
      </c>
      <c r="G93" s="75"/>
      <c r="H93" s="76"/>
      <c r="J93" s="121" t="s">
        <v>43</v>
      </c>
      <c r="K93" s="122">
        <f>$O96</f>
        <v>0</v>
      </c>
      <c r="L93" s="123">
        <f>$P96</f>
        <v>0</v>
      </c>
      <c r="N93" s="124" t="s">
        <v>47</v>
      </c>
      <c r="O93" s="125">
        <f>IF($E92&gt;$G92,1,0)+IF($E93&gt;$G93,1,0)+IF($E94&gt;$G94,1,0)</f>
        <v>0</v>
      </c>
      <c r="P93" s="126">
        <f>IF($E92&lt;$G92,1,0)+IF($E93&lt;$G93,1,0)+IF($E94&lt;$G94,1,0)</f>
        <v>0</v>
      </c>
    </row>
    <row r="94" spans="2:22" ht="13.8" hidden="1" thickBot="1" x14ac:dyDescent="0.25">
      <c r="C94" s="7"/>
      <c r="D94" s="48"/>
      <c r="E94" s="77"/>
      <c r="F94" s="78" t="s">
        <v>38</v>
      </c>
      <c r="G94" s="79"/>
      <c r="H94" s="80"/>
      <c r="J94" s="127" t="s">
        <v>44</v>
      </c>
      <c r="K94" s="128">
        <f>$O99</f>
        <v>0</v>
      </c>
      <c r="L94" s="129">
        <f>$P99</f>
        <v>0</v>
      </c>
      <c r="N94" s="130" t="s">
        <v>45</v>
      </c>
      <c r="O94" s="131">
        <f>SUM(E92:E94)</f>
        <v>0</v>
      </c>
      <c r="P94" s="132">
        <f>SUM(G92:G94)</f>
        <v>0</v>
      </c>
    </row>
    <row r="95" spans="2:22" ht="13.8" hidden="1" thickBot="1" x14ac:dyDescent="0.25">
      <c r="C95" s="6"/>
      <c r="D95" s="43"/>
      <c r="E95" s="70"/>
      <c r="F95" s="71" t="s">
        <v>38</v>
      </c>
      <c r="G95" s="72"/>
      <c r="H95" s="43"/>
      <c r="J95" s="133" t="s">
        <v>46</v>
      </c>
      <c r="K95" s="134">
        <f>$O98+$O95+$O92</f>
        <v>0</v>
      </c>
      <c r="L95" s="135">
        <f>$P98+$P95+$P92</f>
        <v>0</v>
      </c>
      <c r="N95" s="118" t="s">
        <v>46</v>
      </c>
      <c r="O95" s="119">
        <f>IF($O96&gt;$P96,1,0)</f>
        <v>0</v>
      </c>
      <c r="P95" s="120">
        <f>IF($O96&lt;$P96,1,0)</f>
        <v>0</v>
      </c>
      <c r="S95" s="56" t="s">
        <v>24</v>
      </c>
    </row>
    <row r="96" spans="2:22" ht="13.8" hidden="1" thickBot="1" x14ac:dyDescent="0.25">
      <c r="C96" s="6" t="s">
        <v>77</v>
      </c>
      <c r="D96" s="60"/>
      <c r="E96" s="74"/>
      <c r="F96" s="14" t="s">
        <v>38</v>
      </c>
      <c r="G96" s="75"/>
      <c r="H96" s="60"/>
      <c r="J96" s="133" t="s">
        <v>47</v>
      </c>
      <c r="K96" s="134">
        <f>$O99+$O96+$O93</f>
        <v>0</v>
      </c>
      <c r="L96" s="135">
        <f>$P99+$P96+$P93</f>
        <v>0</v>
      </c>
      <c r="N96" s="124" t="s">
        <v>47</v>
      </c>
      <c r="O96" s="125">
        <f>IF($E95&gt;$G95,1,0)+IF($E96&gt;$G96,1,0)+IF($E97&gt;$G97,1,0)</f>
        <v>0</v>
      </c>
      <c r="P96" s="126">
        <f>IF($E95&lt;$G95,1,0)+IF($E96&lt;$G96,1,0)+IF($E97&lt;$G97,1,0)</f>
        <v>0</v>
      </c>
    </row>
    <row r="97" spans="2:22" ht="13.8" hidden="1" thickBot="1" x14ac:dyDescent="0.25">
      <c r="C97" s="8"/>
      <c r="D97" s="48"/>
      <c r="E97" s="77"/>
      <c r="F97" s="78" t="s">
        <v>38</v>
      </c>
      <c r="G97" s="79"/>
      <c r="H97" s="48"/>
      <c r="J97" s="136" t="s">
        <v>45</v>
      </c>
      <c r="K97" s="137">
        <f>$O100+$O97+$O94</f>
        <v>0</v>
      </c>
      <c r="L97" s="138">
        <f>$P100+$P97+$P94</f>
        <v>0</v>
      </c>
      <c r="N97" s="130" t="s">
        <v>45</v>
      </c>
      <c r="O97" s="131">
        <f>SUM(E95:E97)</f>
        <v>0</v>
      </c>
      <c r="P97" s="132">
        <f>SUM(G95:G97)</f>
        <v>0</v>
      </c>
    </row>
    <row r="98" spans="2:22" ht="13.8" hidden="1" thickBot="1" x14ac:dyDescent="0.25">
      <c r="C98" s="5"/>
      <c r="D98" s="43"/>
      <c r="E98" s="70"/>
      <c r="F98" s="71" t="s">
        <v>38</v>
      </c>
      <c r="G98" s="72"/>
      <c r="H98" s="43"/>
      <c r="J98" s="9"/>
      <c r="K98" s="10"/>
      <c r="L98" s="10"/>
      <c r="N98" s="118" t="s">
        <v>46</v>
      </c>
      <c r="O98" s="119">
        <f>IF($O99&gt;$P99,1,0)</f>
        <v>0</v>
      </c>
      <c r="P98" s="120">
        <f>IF($O99&lt;$P99,1,0)</f>
        <v>0</v>
      </c>
      <c r="S98" s="56" t="s">
        <v>24</v>
      </c>
    </row>
    <row r="99" spans="2:22" ht="13.8" hidden="1" thickBot="1" x14ac:dyDescent="0.25">
      <c r="C99" s="6" t="s">
        <v>78</v>
      </c>
      <c r="D99" s="60"/>
      <c r="E99" s="74"/>
      <c r="F99" s="14" t="s">
        <v>38</v>
      </c>
      <c r="G99" s="75"/>
      <c r="H99" s="60"/>
      <c r="J99" s="9"/>
      <c r="K99" s="10"/>
      <c r="L99" s="10"/>
      <c r="N99" s="124" t="s">
        <v>47</v>
      </c>
      <c r="O99" s="125">
        <f>IF($E98&gt;$G98,1,0)+IF($E99&gt;$G99,1,0)+IF($E100&gt;$G100,1,0)</f>
        <v>0</v>
      </c>
      <c r="P99" s="126">
        <f>IF($E98&lt;$G98,1,0)+IF($E99&lt;$G99,1,0)+IF($E100&lt;$G100,1,0)</f>
        <v>0</v>
      </c>
    </row>
    <row r="100" spans="2:22" ht="13.8" hidden="1" thickBot="1" x14ac:dyDescent="0.25">
      <c r="C100" s="7"/>
      <c r="D100" s="48"/>
      <c r="E100" s="77"/>
      <c r="F100" s="78" t="s">
        <v>38</v>
      </c>
      <c r="G100" s="79"/>
      <c r="H100" s="48"/>
      <c r="J100" s="9"/>
      <c r="K100" s="10"/>
      <c r="L100" s="10"/>
      <c r="N100" s="130" t="s">
        <v>45</v>
      </c>
      <c r="O100" s="131">
        <f>SUM(E98:E100)</f>
        <v>0</v>
      </c>
      <c r="P100" s="132">
        <f>SUM(G98:G100)</f>
        <v>0</v>
      </c>
    </row>
    <row r="101" spans="2:22" ht="13.8" hidden="1" thickBot="1" x14ac:dyDescent="0.25">
      <c r="C101" s="11"/>
      <c r="E101" s="13"/>
      <c r="F101" s="14"/>
      <c r="G101" s="13"/>
      <c r="J101" s="9"/>
      <c r="K101" s="10"/>
      <c r="L101" s="10"/>
      <c r="N101" s="9"/>
      <c r="O101" s="4"/>
      <c r="P101" s="4"/>
    </row>
    <row r="102" spans="2:22" ht="13.8" hidden="1" thickBot="1" x14ac:dyDescent="0.25">
      <c r="B102" t="s">
        <v>55</v>
      </c>
      <c r="C102" s="40" t="s">
        <v>0</v>
      </c>
      <c r="D102" s="69"/>
      <c r="E102" s="1">
        <f>$K106</f>
        <v>0</v>
      </c>
      <c r="F102" s="2" t="s">
        <v>38</v>
      </c>
      <c r="G102" s="3">
        <f>$L106</f>
        <v>0</v>
      </c>
      <c r="H102" s="69"/>
      <c r="J102" s="113" t="s">
        <v>1</v>
      </c>
      <c r="K102" s="114" t="str">
        <f>IF($K106&gt;$L106,"○","×")</f>
        <v>×</v>
      </c>
      <c r="L102" s="114" t="str">
        <f>IF($K106&lt;$L106,"○","×")</f>
        <v>×</v>
      </c>
      <c r="O102" s="4"/>
      <c r="P102" s="4"/>
      <c r="S102"/>
      <c r="T102" t="s">
        <v>22</v>
      </c>
      <c r="U102" t="s">
        <v>22</v>
      </c>
      <c r="V102" t="s">
        <v>22</v>
      </c>
    </row>
    <row r="103" spans="2:22" ht="13.8" hidden="1" thickBot="1" x14ac:dyDescent="0.25">
      <c r="C103" s="5"/>
      <c r="D103" s="43"/>
      <c r="E103" s="70"/>
      <c r="F103" s="71" t="s">
        <v>38</v>
      </c>
      <c r="G103" s="72"/>
      <c r="H103" s="73"/>
      <c r="J103" s="115" t="s">
        <v>50</v>
      </c>
      <c r="K103" s="116">
        <f>$O104</f>
        <v>0</v>
      </c>
      <c r="L103" s="117">
        <f>$P104</f>
        <v>0</v>
      </c>
      <c r="N103" s="118" t="s">
        <v>46</v>
      </c>
      <c r="O103" s="119">
        <f>IF($O104&gt;$P104,1,0)</f>
        <v>0</v>
      </c>
      <c r="P103" s="120">
        <f>IF($O104&lt;$P104,1,0)</f>
        <v>0</v>
      </c>
      <c r="S103" s="56" t="s">
        <v>23</v>
      </c>
    </row>
    <row r="104" spans="2:22" ht="13.8" hidden="1" thickBot="1" x14ac:dyDescent="0.25">
      <c r="C104" s="6" t="s">
        <v>76</v>
      </c>
      <c r="D104" s="60"/>
      <c r="E104" s="74"/>
      <c r="F104" s="14" t="s">
        <v>38</v>
      </c>
      <c r="G104" s="75"/>
      <c r="H104" s="76"/>
      <c r="J104" s="121" t="s">
        <v>43</v>
      </c>
      <c r="K104" s="122">
        <f>$O107</f>
        <v>0</v>
      </c>
      <c r="L104" s="123">
        <f>$P107</f>
        <v>0</v>
      </c>
      <c r="N104" s="124" t="s">
        <v>47</v>
      </c>
      <c r="O104" s="125">
        <f>IF($E103&gt;$G103,1,0)+IF($E104&gt;$G104,1,0)+IF($E105&gt;$G105,1,0)</f>
        <v>0</v>
      </c>
      <c r="P104" s="126">
        <f>IF($E103&lt;$G103,1,0)+IF($E104&lt;$G104,1,0)+IF($E105&lt;$G105,1,0)</f>
        <v>0</v>
      </c>
    </row>
    <row r="105" spans="2:22" ht="13.8" hidden="1" thickBot="1" x14ac:dyDescent="0.25">
      <c r="C105" s="7"/>
      <c r="D105" s="48"/>
      <c r="E105" s="77"/>
      <c r="F105" s="78" t="s">
        <v>38</v>
      </c>
      <c r="G105" s="79"/>
      <c r="H105" s="80"/>
      <c r="J105" s="127" t="s">
        <v>44</v>
      </c>
      <c r="K105" s="128">
        <f>$O110</f>
        <v>0</v>
      </c>
      <c r="L105" s="129">
        <f>$P110</f>
        <v>0</v>
      </c>
      <c r="N105" s="130" t="s">
        <v>45</v>
      </c>
      <c r="O105" s="131">
        <f>SUM(E103:E105)</f>
        <v>0</v>
      </c>
      <c r="P105" s="132">
        <f>SUM(G103:G105)</f>
        <v>0</v>
      </c>
    </row>
    <row r="106" spans="2:22" ht="13.8" hidden="1" thickBot="1" x14ac:dyDescent="0.25">
      <c r="C106" s="6"/>
      <c r="D106" s="43"/>
      <c r="E106" s="70"/>
      <c r="F106" s="71" t="s">
        <v>38</v>
      </c>
      <c r="G106" s="72"/>
      <c r="H106" s="43"/>
      <c r="J106" s="133" t="s">
        <v>46</v>
      </c>
      <c r="K106" s="134">
        <f>$O109+$O106+$O103</f>
        <v>0</v>
      </c>
      <c r="L106" s="135">
        <f>$P109+$P106+$P103</f>
        <v>0</v>
      </c>
      <c r="N106" s="118" t="s">
        <v>46</v>
      </c>
      <c r="O106" s="119">
        <f>IF($O107&gt;$P107,1,0)</f>
        <v>0</v>
      </c>
      <c r="P106" s="120">
        <f>IF($O107&lt;$P107,1,0)</f>
        <v>0</v>
      </c>
      <c r="S106" s="56" t="s">
        <v>24</v>
      </c>
    </row>
    <row r="107" spans="2:22" ht="13.8" hidden="1" thickBot="1" x14ac:dyDescent="0.25">
      <c r="C107" s="6" t="s">
        <v>77</v>
      </c>
      <c r="D107" s="60"/>
      <c r="E107" s="74"/>
      <c r="F107" s="14" t="s">
        <v>38</v>
      </c>
      <c r="G107" s="75"/>
      <c r="H107" s="60"/>
      <c r="J107" s="133" t="s">
        <v>47</v>
      </c>
      <c r="K107" s="134">
        <f>$O110+$O107+$O104</f>
        <v>0</v>
      </c>
      <c r="L107" s="135">
        <f>$P110+$P107+$P104</f>
        <v>0</v>
      </c>
      <c r="N107" s="124" t="s">
        <v>47</v>
      </c>
      <c r="O107" s="125">
        <f>IF($E106&gt;$G106,1,0)+IF($E107&gt;$G107,1,0)+IF($E108&gt;$G108,1,0)</f>
        <v>0</v>
      </c>
      <c r="P107" s="126">
        <f>IF($E106&lt;$G106,1,0)+IF($E107&lt;$G107,1,0)+IF($E108&lt;$G108,1,0)</f>
        <v>0</v>
      </c>
    </row>
    <row r="108" spans="2:22" ht="13.8" hidden="1" thickBot="1" x14ac:dyDescent="0.25">
      <c r="C108" s="8"/>
      <c r="D108" s="48"/>
      <c r="E108" s="77"/>
      <c r="F108" s="78" t="s">
        <v>38</v>
      </c>
      <c r="G108" s="79"/>
      <c r="H108" s="48"/>
      <c r="J108" s="136" t="s">
        <v>45</v>
      </c>
      <c r="K108" s="137">
        <f>$O111+$O108+$O105</f>
        <v>0</v>
      </c>
      <c r="L108" s="138">
        <f>$P111+$P108+$P105</f>
        <v>0</v>
      </c>
      <c r="N108" s="130" t="s">
        <v>45</v>
      </c>
      <c r="O108" s="131">
        <f>SUM(E106:E108)</f>
        <v>0</v>
      </c>
      <c r="P108" s="132">
        <f>SUM(G106:G108)</f>
        <v>0</v>
      </c>
    </row>
    <row r="109" spans="2:22" ht="13.8" hidden="1" thickBot="1" x14ac:dyDescent="0.25">
      <c r="C109" s="5"/>
      <c r="D109" s="43"/>
      <c r="E109" s="70"/>
      <c r="F109" s="71" t="s">
        <v>38</v>
      </c>
      <c r="G109" s="72"/>
      <c r="H109" s="43"/>
      <c r="J109" s="9"/>
      <c r="K109" s="10"/>
      <c r="L109" s="10"/>
      <c r="N109" s="118" t="s">
        <v>46</v>
      </c>
      <c r="O109" s="119">
        <f>IF($O110&gt;$P110,1,0)</f>
        <v>0</v>
      </c>
      <c r="P109" s="120">
        <f>IF($O110&lt;$P110,1,0)</f>
        <v>0</v>
      </c>
      <c r="S109" s="56" t="s">
        <v>24</v>
      </c>
    </row>
    <row r="110" spans="2:22" ht="13.8" hidden="1" thickBot="1" x14ac:dyDescent="0.25">
      <c r="C110" s="6" t="s">
        <v>78</v>
      </c>
      <c r="D110" s="60"/>
      <c r="E110" s="74"/>
      <c r="F110" s="14" t="s">
        <v>38</v>
      </c>
      <c r="G110" s="75"/>
      <c r="H110" s="60"/>
      <c r="J110" s="9"/>
      <c r="K110" s="10"/>
      <c r="L110" s="10"/>
      <c r="N110" s="124" t="s">
        <v>47</v>
      </c>
      <c r="O110" s="125">
        <f>IF($E109&gt;$G109,1,0)+IF($E110&gt;$G110,1,0)+IF($E111&gt;$G111,1,0)</f>
        <v>0</v>
      </c>
      <c r="P110" s="126">
        <f>IF($E109&lt;$G109,1,0)+IF($E110&lt;$G110,1,0)+IF($E111&lt;$G111,1,0)</f>
        <v>0</v>
      </c>
    </row>
    <row r="111" spans="2:22" ht="13.8" hidden="1" thickBot="1" x14ac:dyDescent="0.25">
      <c r="C111" s="7"/>
      <c r="D111" s="48"/>
      <c r="E111" s="77"/>
      <c r="F111" s="78" t="s">
        <v>38</v>
      </c>
      <c r="G111" s="79"/>
      <c r="H111" s="48"/>
      <c r="J111" s="9"/>
      <c r="K111" s="10"/>
      <c r="L111" s="10"/>
      <c r="N111" s="130" t="s">
        <v>45</v>
      </c>
      <c r="O111" s="131">
        <f>SUM(E109:E111)</f>
        <v>0</v>
      </c>
      <c r="P111" s="132">
        <f>SUM(G109:G111)</f>
        <v>0</v>
      </c>
    </row>
    <row r="112" spans="2:22" ht="13.8" hidden="1" thickBot="1" x14ac:dyDescent="0.25">
      <c r="E112" s="13"/>
      <c r="F112" s="14"/>
      <c r="G112" s="13"/>
      <c r="J112" s="9"/>
      <c r="K112" s="10"/>
      <c r="L112" s="10"/>
      <c r="N112" s="9"/>
      <c r="O112" s="4"/>
      <c r="P112" s="4"/>
    </row>
    <row r="113" spans="1:22" ht="13.8" hidden="1" thickBot="1" x14ac:dyDescent="0.25">
      <c r="B113" t="s">
        <v>56</v>
      </c>
      <c r="C113" s="40" t="s">
        <v>0</v>
      </c>
      <c r="D113" s="69"/>
      <c r="E113" s="1">
        <f>$K117</f>
        <v>0</v>
      </c>
      <c r="F113" s="2" t="s">
        <v>38</v>
      </c>
      <c r="G113" s="3">
        <f>$L117</f>
        <v>0</v>
      </c>
      <c r="H113" s="69"/>
      <c r="J113" s="113" t="s">
        <v>1</v>
      </c>
      <c r="K113" s="114" t="str">
        <f>IF($K117&gt;$L117,"○","×")</f>
        <v>×</v>
      </c>
      <c r="L113" s="114" t="str">
        <f>IF($K117&lt;$L117,"○","×")</f>
        <v>×</v>
      </c>
      <c r="O113" s="4"/>
      <c r="P113" s="4"/>
      <c r="S113"/>
      <c r="T113" t="s">
        <v>22</v>
      </c>
      <c r="U113" t="s">
        <v>22</v>
      </c>
      <c r="V113" t="s">
        <v>22</v>
      </c>
    </row>
    <row r="114" spans="1:22" ht="13.8" hidden="1" thickBot="1" x14ac:dyDescent="0.25">
      <c r="C114" s="5"/>
      <c r="D114" s="43"/>
      <c r="E114" s="70"/>
      <c r="F114" s="71" t="s">
        <v>38</v>
      </c>
      <c r="G114" s="72"/>
      <c r="H114" s="73"/>
      <c r="J114" s="115" t="s">
        <v>50</v>
      </c>
      <c r="K114" s="116">
        <f>$O115</f>
        <v>0</v>
      </c>
      <c r="L114" s="117">
        <f>$P115</f>
        <v>0</v>
      </c>
      <c r="N114" s="118" t="s">
        <v>46</v>
      </c>
      <c r="O114" s="119">
        <f>IF($O115&gt;$P115,1,0)</f>
        <v>0</v>
      </c>
      <c r="P114" s="120">
        <f>IF($O115&lt;$P115,1,0)</f>
        <v>0</v>
      </c>
      <c r="S114" s="56" t="s">
        <v>23</v>
      </c>
    </row>
    <row r="115" spans="1:22" ht="13.8" hidden="1" thickBot="1" x14ac:dyDescent="0.25">
      <c r="C115" s="6" t="s">
        <v>76</v>
      </c>
      <c r="D115" s="60"/>
      <c r="E115" s="74"/>
      <c r="F115" s="14" t="s">
        <v>38</v>
      </c>
      <c r="G115" s="75"/>
      <c r="H115" s="76"/>
      <c r="J115" s="121" t="s">
        <v>43</v>
      </c>
      <c r="K115" s="122">
        <f>$O118</f>
        <v>0</v>
      </c>
      <c r="L115" s="123">
        <f>$P118</f>
        <v>0</v>
      </c>
      <c r="N115" s="124" t="s">
        <v>47</v>
      </c>
      <c r="O115" s="125">
        <f>IF($E114&gt;$G114,1,0)+IF($E115&gt;$G115,1,0)+IF($E116&gt;$G116,1,0)</f>
        <v>0</v>
      </c>
      <c r="P115" s="126">
        <f>IF($E114&lt;$G114,1,0)+IF($E115&lt;$G115,1,0)+IF($E116&lt;$G116,1,0)</f>
        <v>0</v>
      </c>
    </row>
    <row r="116" spans="1:22" ht="13.8" hidden="1" thickBot="1" x14ac:dyDescent="0.25">
      <c r="C116" s="7"/>
      <c r="D116" s="48"/>
      <c r="E116" s="77"/>
      <c r="F116" s="78" t="s">
        <v>38</v>
      </c>
      <c r="G116" s="79"/>
      <c r="H116" s="80"/>
      <c r="J116" s="127" t="s">
        <v>44</v>
      </c>
      <c r="K116" s="128">
        <f>$O121</f>
        <v>0</v>
      </c>
      <c r="L116" s="129">
        <f>$P121</f>
        <v>0</v>
      </c>
      <c r="N116" s="130" t="s">
        <v>45</v>
      </c>
      <c r="O116" s="131">
        <f>SUM(E114:E116)</f>
        <v>0</v>
      </c>
      <c r="P116" s="132">
        <f>SUM(G114:G116)</f>
        <v>0</v>
      </c>
    </row>
    <row r="117" spans="1:22" ht="13.8" hidden="1" thickBot="1" x14ac:dyDescent="0.25">
      <c r="C117" s="6"/>
      <c r="D117" s="43"/>
      <c r="E117" s="70"/>
      <c r="F117" s="71" t="s">
        <v>38</v>
      </c>
      <c r="G117" s="72"/>
      <c r="H117" s="43"/>
      <c r="J117" s="133" t="s">
        <v>46</v>
      </c>
      <c r="K117" s="134">
        <f>$O120+$O117+$O114</f>
        <v>0</v>
      </c>
      <c r="L117" s="135">
        <f>$P120+$P117+$P114</f>
        <v>0</v>
      </c>
      <c r="N117" s="118" t="s">
        <v>46</v>
      </c>
      <c r="O117" s="119">
        <f>IF($O118&gt;$P118,1,0)</f>
        <v>0</v>
      </c>
      <c r="P117" s="120">
        <f>IF($O118&lt;$P118,1,0)</f>
        <v>0</v>
      </c>
      <c r="S117" s="56" t="s">
        <v>24</v>
      </c>
    </row>
    <row r="118" spans="1:22" ht="13.8" hidden="1" thickBot="1" x14ac:dyDescent="0.25">
      <c r="C118" s="6" t="s">
        <v>77</v>
      </c>
      <c r="D118" s="60"/>
      <c r="E118" s="74"/>
      <c r="F118" s="14" t="s">
        <v>38</v>
      </c>
      <c r="G118" s="75"/>
      <c r="H118" s="60"/>
      <c r="J118" s="133" t="s">
        <v>47</v>
      </c>
      <c r="K118" s="134">
        <f>$O121+$O118+$O115</f>
        <v>0</v>
      </c>
      <c r="L118" s="135">
        <f>$P121+$P118+$P115</f>
        <v>0</v>
      </c>
      <c r="N118" s="124" t="s">
        <v>47</v>
      </c>
      <c r="O118" s="125">
        <f>IF($E117&gt;$G117,1,0)+IF($E118&gt;$G118,1,0)+IF($E119&gt;$G119,1,0)</f>
        <v>0</v>
      </c>
      <c r="P118" s="126">
        <f>IF($E117&lt;$G117,1,0)+IF($E118&lt;$G118,1,0)+IF($E119&lt;$G119,1,0)</f>
        <v>0</v>
      </c>
    </row>
    <row r="119" spans="1:22" ht="13.8" hidden="1" thickBot="1" x14ac:dyDescent="0.25">
      <c r="C119" s="8"/>
      <c r="D119" s="48"/>
      <c r="E119" s="77"/>
      <c r="F119" s="78" t="s">
        <v>38</v>
      </c>
      <c r="G119" s="79"/>
      <c r="H119" s="48"/>
      <c r="J119" s="136" t="s">
        <v>45</v>
      </c>
      <c r="K119" s="137">
        <f>$O122+$O119+$O116</f>
        <v>0</v>
      </c>
      <c r="L119" s="138">
        <f>$P122+$P119+$P116</f>
        <v>0</v>
      </c>
      <c r="N119" s="130" t="s">
        <v>45</v>
      </c>
      <c r="O119" s="131">
        <f>SUM(E117:E119)</f>
        <v>0</v>
      </c>
      <c r="P119" s="132">
        <f>SUM(G117:G119)</f>
        <v>0</v>
      </c>
    </row>
    <row r="120" spans="1:22" ht="13.8" hidden="1" thickBot="1" x14ac:dyDescent="0.25">
      <c r="C120" s="5"/>
      <c r="D120" s="43"/>
      <c r="E120" s="70"/>
      <c r="F120" s="71" t="s">
        <v>38</v>
      </c>
      <c r="G120" s="72"/>
      <c r="H120" s="43"/>
      <c r="J120" s="9"/>
      <c r="K120" s="10"/>
      <c r="L120" s="10"/>
      <c r="N120" s="118" t="s">
        <v>46</v>
      </c>
      <c r="O120" s="119">
        <f>IF($O121&gt;$P121,1,0)</f>
        <v>0</v>
      </c>
      <c r="P120" s="120">
        <f>IF($O121&lt;$P121,1,0)</f>
        <v>0</v>
      </c>
      <c r="S120" s="56" t="s">
        <v>24</v>
      </c>
    </row>
    <row r="121" spans="1:22" ht="13.8" hidden="1" thickBot="1" x14ac:dyDescent="0.25">
      <c r="C121" s="6" t="s">
        <v>78</v>
      </c>
      <c r="D121" s="60"/>
      <c r="E121" s="74"/>
      <c r="F121" s="14" t="s">
        <v>38</v>
      </c>
      <c r="G121" s="75"/>
      <c r="H121" s="60"/>
      <c r="J121" s="9"/>
      <c r="K121" s="10"/>
      <c r="L121" s="10"/>
      <c r="N121" s="124" t="s">
        <v>47</v>
      </c>
      <c r="O121" s="125">
        <f>IF($E120&gt;$G120,1,0)+IF($E121&gt;$G121,1,0)+IF($E122&gt;$G122,1,0)</f>
        <v>0</v>
      </c>
      <c r="P121" s="126">
        <f>IF($E120&lt;$G120,1,0)+IF($E121&lt;$G121,1,0)+IF($E122&lt;$G122,1,0)</f>
        <v>0</v>
      </c>
    </row>
    <row r="122" spans="1:22" ht="13.8" hidden="1" thickBot="1" x14ac:dyDescent="0.25">
      <c r="C122" s="7"/>
      <c r="D122" s="48"/>
      <c r="E122" s="77"/>
      <c r="F122" s="78" t="s">
        <v>38</v>
      </c>
      <c r="G122" s="79"/>
      <c r="H122" s="48"/>
      <c r="J122" s="9"/>
      <c r="K122" s="10"/>
      <c r="L122" s="10"/>
      <c r="N122" s="130" t="s">
        <v>45</v>
      </c>
      <c r="O122" s="131">
        <f>SUM(E120:E122)</f>
        <v>0</v>
      </c>
      <c r="P122" s="132">
        <f>SUM(G120:G122)</f>
        <v>0</v>
      </c>
    </row>
    <row r="123" spans="1:22" ht="13.8" hidden="1" thickBot="1" x14ac:dyDescent="0.25">
      <c r="E123" s="13"/>
      <c r="F123" s="14"/>
      <c r="G123" s="13"/>
      <c r="J123" s="9"/>
      <c r="K123" s="10"/>
      <c r="L123" s="10"/>
      <c r="N123" s="9"/>
      <c r="O123" s="4"/>
      <c r="P123" s="4"/>
    </row>
    <row r="124" spans="1:22" ht="13.8" hidden="1" thickBot="1" x14ac:dyDescent="0.25">
      <c r="A124" s="15" t="s">
        <v>85</v>
      </c>
      <c r="B124" t="s">
        <v>39</v>
      </c>
      <c r="C124" s="40" t="s">
        <v>0</v>
      </c>
      <c r="D124" s="69"/>
      <c r="E124" s="1">
        <f>$K128</f>
        <v>0</v>
      </c>
      <c r="F124" s="2" t="s">
        <v>38</v>
      </c>
      <c r="G124" s="3">
        <f>$L128</f>
        <v>0</v>
      </c>
      <c r="H124" s="69"/>
      <c r="J124" s="113" t="s">
        <v>1</v>
      </c>
      <c r="K124" s="114" t="str">
        <f>IF($K128&gt;$L128,"○","×")</f>
        <v>×</v>
      </c>
      <c r="L124" s="114" t="str">
        <f>IF($K128&lt;$L128,"○","×")</f>
        <v>×</v>
      </c>
      <c r="O124" s="4"/>
      <c r="P124" s="4"/>
      <c r="S124"/>
      <c r="T124" t="s">
        <v>22</v>
      </c>
      <c r="U124" t="s">
        <v>22</v>
      </c>
      <c r="V124" t="s">
        <v>22</v>
      </c>
    </row>
    <row r="125" spans="1:22" ht="13.8" hidden="1" thickBot="1" x14ac:dyDescent="0.25">
      <c r="C125" s="5"/>
      <c r="D125" s="43"/>
      <c r="E125" s="70"/>
      <c r="F125" s="71" t="s">
        <v>38</v>
      </c>
      <c r="G125" s="72"/>
      <c r="H125" s="73"/>
      <c r="J125" s="115" t="s">
        <v>50</v>
      </c>
      <c r="K125" s="116">
        <f>$O126</f>
        <v>0</v>
      </c>
      <c r="L125" s="117">
        <f>$P126</f>
        <v>0</v>
      </c>
      <c r="N125" s="118" t="s">
        <v>46</v>
      </c>
      <c r="O125" s="119">
        <f>IF($O126&gt;$P126,1,0)</f>
        <v>0</v>
      </c>
      <c r="P125" s="120">
        <f>IF($O126&lt;$P126,1,0)</f>
        <v>0</v>
      </c>
      <c r="S125" s="56" t="s">
        <v>23</v>
      </c>
    </row>
    <row r="126" spans="1:22" ht="13.8" hidden="1" thickBot="1" x14ac:dyDescent="0.25">
      <c r="C126" s="6" t="s">
        <v>76</v>
      </c>
      <c r="D126" s="60"/>
      <c r="E126" s="74"/>
      <c r="F126" s="14" t="s">
        <v>38</v>
      </c>
      <c r="G126" s="75"/>
      <c r="H126" s="76"/>
      <c r="J126" s="121" t="s">
        <v>43</v>
      </c>
      <c r="K126" s="122">
        <f>$O129</f>
        <v>0</v>
      </c>
      <c r="L126" s="123">
        <f>$P129</f>
        <v>0</v>
      </c>
      <c r="N126" s="124" t="s">
        <v>47</v>
      </c>
      <c r="O126" s="125">
        <f>IF($E125&gt;$G125,1,0)+IF($E126&gt;$G126,1,0)+IF($E127&gt;$G127,1,0)</f>
        <v>0</v>
      </c>
      <c r="P126" s="126">
        <f>IF($E125&lt;$G125,1,0)+IF($E126&lt;$G126,1,0)+IF($E127&lt;$G127,1,0)</f>
        <v>0</v>
      </c>
    </row>
    <row r="127" spans="1:22" ht="13.8" hidden="1" thickBot="1" x14ac:dyDescent="0.25">
      <c r="C127" s="7"/>
      <c r="D127" s="48"/>
      <c r="E127" s="77"/>
      <c r="F127" s="78" t="s">
        <v>38</v>
      </c>
      <c r="G127" s="79"/>
      <c r="H127" s="80"/>
      <c r="J127" s="127" t="s">
        <v>44</v>
      </c>
      <c r="K127" s="128">
        <f>$O132</f>
        <v>0</v>
      </c>
      <c r="L127" s="129">
        <f>$P132</f>
        <v>0</v>
      </c>
      <c r="N127" s="130" t="s">
        <v>45</v>
      </c>
      <c r="O127" s="131">
        <f>SUM(E125:E127)</f>
        <v>0</v>
      </c>
      <c r="P127" s="132">
        <f>SUM(G125:G127)</f>
        <v>0</v>
      </c>
    </row>
    <row r="128" spans="1:22" ht="13.8" hidden="1" thickBot="1" x14ac:dyDescent="0.25">
      <c r="C128" s="6"/>
      <c r="D128" s="43"/>
      <c r="E128" s="70"/>
      <c r="F128" s="71" t="s">
        <v>38</v>
      </c>
      <c r="G128" s="72"/>
      <c r="H128" s="43"/>
      <c r="J128" s="133" t="s">
        <v>46</v>
      </c>
      <c r="K128" s="134">
        <f>$O131+$O128+$O125</f>
        <v>0</v>
      </c>
      <c r="L128" s="135">
        <f>$P131+$P128+$P125</f>
        <v>0</v>
      </c>
      <c r="N128" s="118" t="s">
        <v>46</v>
      </c>
      <c r="O128" s="119">
        <f>IF($O129&gt;$P129,1,0)</f>
        <v>0</v>
      </c>
      <c r="P128" s="120">
        <f>IF($O129&lt;$P129,1,0)</f>
        <v>0</v>
      </c>
      <c r="S128" s="56" t="s">
        <v>24</v>
      </c>
    </row>
    <row r="129" spans="2:22" ht="13.8" hidden="1" thickBot="1" x14ac:dyDescent="0.25">
      <c r="C129" s="6" t="s">
        <v>77</v>
      </c>
      <c r="D129" s="60"/>
      <c r="E129" s="74"/>
      <c r="F129" s="14" t="s">
        <v>38</v>
      </c>
      <c r="G129" s="75"/>
      <c r="H129" s="60"/>
      <c r="J129" s="133" t="s">
        <v>47</v>
      </c>
      <c r="K129" s="134">
        <f>$O132+$O129+$O126</f>
        <v>0</v>
      </c>
      <c r="L129" s="135">
        <f>$P132+$P129+$P126</f>
        <v>0</v>
      </c>
      <c r="N129" s="124" t="s">
        <v>47</v>
      </c>
      <c r="O129" s="125">
        <f>IF($E128&gt;$G128,1,0)+IF($E129&gt;$G129,1,0)+IF($E130&gt;$G130,1,0)</f>
        <v>0</v>
      </c>
      <c r="P129" s="126">
        <f>IF($E128&lt;$G128,1,0)+IF($E129&lt;$G129,1,0)+IF($E130&lt;$G130,1,0)</f>
        <v>0</v>
      </c>
    </row>
    <row r="130" spans="2:22" ht="13.8" hidden="1" thickBot="1" x14ac:dyDescent="0.25">
      <c r="C130" s="8"/>
      <c r="D130" s="48"/>
      <c r="E130" s="77"/>
      <c r="F130" s="78" t="s">
        <v>38</v>
      </c>
      <c r="G130" s="79"/>
      <c r="H130" s="48"/>
      <c r="J130" s="136" t="s">
        <v>45</v>
      </c>
      <c r="K130" s="137">
        <f>$O133+$O130+$O127</f>
        <v>0</v>
      </c>
      <c r="L130" s="138">
        <f>$P133+$P130+$P127</f>
        <v>0</v>
      </c>
      <c r="N130" s="130" t="s">
        <v>45</v>
      </c>
      <c r="O130" s="131">
        <f>SUM(E128:E130)</f>
        <v>0</v>
      </c>
      <c r="P130" s="132">
        <f>SUM(G128:G130)</f>
        <v>0</v>
      </c>
    </row>
    <row r="131" spans="2:22" ht="13.8" hidden="1" thickBot="1" x14ac:dyDescent="0.25">
      <c r="C131" s="5"/>
      <c r="D131" s="43"/>
      <c r="E131" s="70"/>
      <c r="F131" s="71" t="s">
        <v>38</v>
      </c>
      <c r="G131" s="72"/>
      <c r="H131" s="43"/>
      <c r="J131" s="9"/>
      <c r="K131" s="10"/>
      <c r="L131" s="10"/>
      <c r="N131" s="118" t="s">
        <v>46</v>
      </c>
      <c r="O131" s="119">
        <f>IF($O132&gt;$P132,1,0)</f>
        <v>0</v>
      </c>
      <c r="P131" s="120">
        <f>IF($O132&lt;$P132,1,0)</f>
        <v>0</v>
      </c>
      <c r="S131" s="56" t="s">
        <v>24</v>
      </c>
    </row>
    <row r="132" spans="2:22" ht="13.8" hidden="1" thickBot="1" x14ac:dyDescent="0.25">
      <c r="C132" s="6" t="s">
        <v>78</v>
      </c>
      <c r="D132" s="60"/>
      <c r="E132" s="74"/>
      <c r="F132" s="14" t="s">
        <v>38</v>
      </c>
      <c r="G132" s="75"/>
      <c r="H132" s="60"/>
      <c r="J132" s="9"/>
      <c r="K132" s="10"/>
      <c r="L132" s="10"/>
      <c r="N132" s="124" t="s">
        <v>47</v>
      </c>
      <c r="O132" s="125">
        <f>IF($E131&gt;$G131,1,0)+IF($E132&gt;$G132,1,0)+IF($E133&gt;$G133,1,0)</f>
        <v>0</v>
      </c>
      <c r="P132" s="126">
        <f>IF($E131&lt;$G131,1,0)+IF($E132&lt;$G132,1,0)+IF($E133&lt;$G133,1,0)</f>
        <v>0</v>
      </c>
    </row>
    <row r="133" spans="2:22" ht="13.8" hidden="1" thickBot="1" x14ac:dyDescent="0.25">
      <c r="C133" s="7"/>
      <c r="D133" s="48"/>
      <c r="E133" s="77"/>
      <c r="F133" s="78" t="s">
        <v>38</v>
      </c>
      <c r="G133" s="79"/>
      <c r="H133" s="48"/>
      <c r="J133" s="9"/>
      <c r="K133" s="10"/>
      <c r="L133" s="10"/>
      <c r="N133" s="130" t="s">
        <v>45</v>
      </c>
      <c r="O133" s="131">
        <f>SUM(E131:E133)</f>
        <v>0</v>
      </c>
      <c r="P133" s="132">
        <f>SUM(G131:G133)</f>
        <v>0</v>
      </c>
    </row>
    <row r="134" spans="2:22" ht="13.8" hidden="1" thickBot="1" x14ac:dyDescent="0.25">
      <c r="E134" s="13"/>
      <c r="F134" s="14"/>
      <c r="G134" s="13"/>
      <c r="K134" s="10"/>
      <c r="L134" s="10"/>
      <c r="O134" s="4"/>
      <c r="P134" s="4"/>
    </row>
    <row r="135" spans="2:22" ht="13.8" hidden="1" thickBot="1" x14ac:dyDescent="0.25">
      <c r="B135" t="s">
        <v>40</v>
      </c>
      <c r="C135" s="40" t="s">
        <v>0</v>
      </c>
      <c r="D135" s="69"/>
      <c r="E135" s="1">
        <f>$K139</f>
        <v>0</v>
      </c>
      <c r="F135" s="2" t="s">
        <v>38</v>
      </c>
      <c r="G135" s="3">
        <f>$L139</f>
        <v>0</v>
      </c>
      <c r="H135" s="69"/>
      <c r="J135" s="113" t="s">
        <v>1</v>
      </c>
      <c r="K135" s="114" t="str">
        <f>IF($K139&gt;$L139,"○","×")</f>
        <v>×</v>
      </c>
      <c r="L135" s="114" t="str">
        <f>IF($K139&lt;$L139,"○","×")</f>
        <v>×</v>
      </c>
      <c r="O135" s="4"/>
      <c r="P135" s="4"/>
      <c r="S135"/>
      <c r="T135" t="s">
        <v>22</v>
      </c>
      <c r="U135" t="s">
        <v>22</v>
      </c>
      <c r="V135" t="s">
        <v>22</v>
      </c>
    </row>
    <row r="136" spans="2:22" ht="13.8" hidden="1" thickBot="1" x14ac:dyDescent="0.25">
      <c r="C136" s="5"/>
      <c r="D136" s="43"/>
      <c r="E136" s="70"/>
      <c r="F136" s="71" t="s">
        <v>38</v>
      </c>
      <c r="G136" s="72"/>
      <c r="H136" s="73"/>
      <c r="J136" s="115" t="s">
        <v>50</v>
      </c>
      <c r="K136" s="116">
        <f>$O137</f>
        <v>0</v>
      </c>
      <c r="L136" s="117">
        <f>$P137</f>
        <v>0</v>
      </c>
      <c r="N136" s="118" t="s">
        <v>46</v>
      </c>
      <c r="O136" s="119">
        <f>IF($O137&gt;$P137,1,0)</f>
        <v>0</v>
      </c>
      <c r="P136" s="120">
        <f>IF($O137&lt;$P137,1,0)</f>
        <v>0</v>
      </c>
      <c r="S136" s="56" t="s">
        <v>23</v>
      </c>
    </row>
    <row r="137" spans="2:22" ht="13.8" hidden="1" thickBot="1" x14ac:dyDescent="0.25">
      <c r="C137" s="6" t="s">
        <v>76</v>
      </c>
      <c r="D137" s="60"/>
      <c r="E137" s="74"/>
      <c r="F137" s="14" t="s">
        <v>38</v>
      </c>
      <c r="G137" s="75"/>
      <c r="H137" s="76"/>
      <c r="J137" s="121" t="s">
        <v>43</v>
      </c>
      <c r="K137" s="122">
        <f>$O140</f>
        <v>0</v>
      </c>
      <c r="L137" s="123">
        <f>$P140</f>
        <v>0</v>
      </c>
      <c r="N137" s="124" t="s">
        <v>47</v>
      </c>
      <c r="O137" s="125">
        <f>IF($E136&gt;$G136,1,0)+IF($E137&gt;$G137,1,0)+IF($E138&gt;$G138,1,0)</f>
        <v>0</v>
      </c>
      <c r="P137" s="126">
        <f>IF($E136&lt;$G136,1,0)+IF($E137&lt;$G137,1,0)+IF($E138&lt;$G138,1,0)</f>
        <v>0</v>
      </c>
    </row>
    <row r="138" spans="2:22" ht="13.8" hidden="1" thickBot="1" x14ac:dyDescent="0.25">
      <c r="C138" s="7"/>
      <c r="D138" s="48"/>
      <c r="E138" s="77"/>
      <c r="F138" s="78" t="s">
        <v>38</v>
      </c>
      <c r="G138" s="79"/>
      <c r="H138" s="80"/>
      <c r="J138" s="127" t="s">
        <v>44</v>
      </c>
      <c r="K138" s="128">
        <f>$O143</f>
        <v>0</v>
      </c>
      <c r="L138" s="129">
        <f>$P143</f>
        <v>0</v>
      </c>
      <c r="N138" s="130" t="s">
        <v>45</v>
      </c>
      <c r="O138" s="131">
        <f>SUM(E136:E138)</f>
        <v>0</v>
      </c>
      <c r="P138" s="132">
        <f>SUM(G136:G138)</f>
        <v>0</v>
      </c>
    </row>
    <row r="139" spans="2:22" ht="13.8" hidden="1" thickBot="1" x14ac:dyDescent="0.25">
      <c r="C139" s="6"/>
      <c r="D139" s="43"/>
      <c r="E139" s="70"/>
      <c r="F139" s="71" t="s">
        <v>38</v>
      </c>
      <c r="G139" s="72"/>
      <c r="H139" s="43"/>
      <c r="J139" s="133" t="s">
        <v>46</v>
      </c>
      <c r="K139" s="134">
        <f>$O142+$O139+$O136</f>
        <v>0</v>
      </c>
      <c r="L139" s="135">
        <f>$P142+$P139+$P136</f>
        <v>0</v>
      </c>
      <c r="N139" s="118" t="s">
        <v>46</v>
      </c>
      <c r="O139" s="119">
        <f>IF($O140&gt;$P140,1,0)</f>
        <v>0</v>
      </c>
      <c r="P139" s="120">
        <f>IF($O140&lt;$P140,1,0)</f>
        <v>0</v>
      </c>
      <c r="S139" s="56" t="s">
        <v>24</v>
      </c>
    </row>
    <row r="140" spans="2:22" ht="13.8" hidden="1" thickBot="1" x14ac:dyDescent="0.25">
      <c r="C140" s="6" t="s">
        <v>77</v>
      </c>
      <c r="D140" s="60"/>
      <c r="E140" s="74"/>
      <c r="F140" s="14" t="s">
        <v>38</v>
      </c>
      <c r="G140" s="75"/>
      <c r="H140" s="60"/>
      <c r="J140" s="133" t="s">
        <v>47</v>
      </c>
      <c r="K140" s="134">
        <f>$O143+$O140+$O137</f>
        <v>0</v>
      </c>
      <c r="L140" s="135">
        <f>$P143+$P140+$P137</f>
        <v>0</v>
      </c>
      <c r="N140" s="124" t="s">
        <v>47</v>
      </c>
      <c r="O140" s="125">
        <f>IF($E139&gt;$G139,1,0)+IF($E140&gt;$G140,1,0)+IF($E141&gt;$G141,1,0)</f>
        <v>0</v>
      </c>
      <c r="P140" s="126">
        <f>IF($E139&lt;$G139,1,0)+IF($E140&lt;$G140,1,0)+IF($E141&lt;$G141,1,0)</f>
        <v>0</v>
      </c>
    </row>
    <row r="141" spans="2:22" ht="13.8" hidden="1" thickBot="1" x14ac:dyDescent="0.25">
      <c r="C141" s="8"/>
      <c r="D141" s="48"/>
      <c r="E141" s="77"/>
      <c r="F141" s="78" t="s">
        <v>38</v>
      </c>
      <c r="G141" s="79"/>
      <c r="H141" s="48"/>
      <c r="J141" s="136" t="s">
        <v>45</v>
      </c>
      <c r="K141" s="137">
        <f>$O144+$O141+$O138</f>
        <v>0</v>
      </c>
      <c r="L141" s="138">
        <f>$P144+$P141+$P138</f>
        <v>0</v>
      </c>
      <c r="N141" s="130" t="s">
        <v>45</v>
      </c>
      <c r="O141" s="131">
        <f>SUM(E139:E141)</f>
        <v>0</v>
      </c>
      <c r="P141" s="132">
        <f>SUM(G139:G141)</f>
        <v>0</v>
      </c>
    </row>
    <row r="142" spans="2:22" ht="13.8" hidden="1" thickBot="1" x14ac:dyDescent="0.25">
      <c r="C142" s="5"/>
      <c r="D142" s="43"/>
      <c r="E142" s="70"/>
      <c r="F142" s="71" t="s">
        <v>38</v>
      </c>
      <c r="G142" s="72"/>
      <c r="H142" s="43"/>
      <c r="J142" s="9"/>
      <c r="K142" s="10"/>
      <c r="L142" s="10"/>
      <c r="N142" s="118" t="s">
        <v>46</v>
      </c>
      <c r="O142" s="119">
        <f>IF($O143&gt;$P143,1,0)</f>
        <v>0</v>
      </c>
      <c r="P142" s="120">
        <f>IF($O143&lt;$P143,1,0)</f>
        <v>0</v>
      </c>
      <c r="S142" s="56" t="s">
        <v>24</v>
      </c>
    </row>
    <row r="143" spans="2:22" ht="13.8" hidden="1" thickBot="1" x14ac:dyDescent="0.25">
      <c r="C143" s="6" t="s">
        <v>78</v>
      </c>
      <c r="D143" s="60"/>
      <c r="E143" s="74"/>
      <c r="F143" s="14" t="s">
        <v>38</v>
      </c>
      <c r="G143" s="75"/>
      <c r="H143" s="60"/>
      <c r="J143" s="9"/>
      <c r="K143" s="10"/>
      <c r="L143" s="10"/>
      <c r="N143" s="124" t="s">
        <v>47</v>
      </c>
      <c r="O143" s="125">
        <f>IF($E142&gt;$G142,1,0)+IF($E143&gt;$G143,1,0)+IF($E144&gt;$G144,1,0)</f>
        <v>0</v>
      </c>
      <c r="P143" s="126">
        <f>IF($E142&lt;$G142,1,0)+IF($E143&lt;$G143,1,0)+IF($E144&lt;$G144,1,0)</f>
        <v>0</v>
      </c>
    </row>
    <row r="144" spans="2:22" ht="13.8" hidden="1" thickBot="1" x14ac:dyDescent="0.25">
      <c r="C144" s="7"/>
      <c r="D144" s="48"/>
      <c r="E144" s="77"/>
      <c r="F144" s="78" t="s">
        <v>38</v>
      </c>
      <c r="G144" s="79"/>
      <c r="H144" s="48"/>
      <c r="J144" s="9"/>
      <c r="K144" s="10"/>
      <c r="L144" s="10"/>
      <c r="N144" s="130" t="s">
        <v>45</v>
      </c>
      <c r="O144" s="131">
        <f>SUM(E142:E144)</f>
        <v>0</v>
      </c>
      <c r="P144" s="132">
        <f>SUM(G142:G144)</f>
        <v>0</v>
      </c>
    </row>
    <row r="145" spans="2:22" ht="13.8" hidden="1" thickBot="1" x14ac:dyDescent="0.25"/>
    <row r="146" spans="2:22" ht="13.8" hidden="1" thickBot="1" x14ac:dyDescent="0.25">
      <c r="B146" t="s">
        <v>41</v>
      </c>
      <c r="C146" s="40" t="s">
        <v>0</v>
      </c>
      <c r="D146" s="69"/>
      <c r="E146" s="1">
        <f>$K150</f>
        <v>0</v>
      </c>
      <c r="F146" s="2" t="s">
        <v>38</v>
      </c>
      <c r="G146" s="3">
        <f>$L150</f>
        <v>0</v>
      </c>
      <c r="H146" s="69"/>
      <c r="J146" s="113" t="s">
        <v>1</v>
      </c>
      <c r="K146" s="114" t="str">
        <f>IF($K150&gt;$L150,"○","×")</f>
        <v>×</v>
      </c>
      <c r="L146" s="114" t="str">
        <f>IF($K150&lt;$L150,"○","×")</f>
        <v>×</v>
      </c>
      <c r="O146" s="4"/>
      <c r="P146" s="4"/>
      <c r="S146"/>
      <c r="T146" t="s">
        <v>22</v>
      </c>
      <c r="U146" t="s">
        <v>22</v>
      </c>
      <c r="V146" t="s">
        <v>22</v>
      </c>
    </row>
    <row r="147" spans="2:22" ht="13.8" hidden="1" thickBot="1" x14ac:dyDescent="0.25">
      <c r="C147" s="5"/>
      <c r="D147" s="43"/>
      <c r="E147" s="70"/>
      <c r="F147" s="71" t="s">
        <v>38</v>
      </c>
      <c r="G147" s="72"/>
      <c r="H147" s="73"/>
      <c r="J147" s="115" t="s">
        <v>50</v>
      </c>
      <c r="K147" s="116">
        <f>$O148</f>
        <v>0</v>
      </c>
      <c r="L147" s="117">
        <f>$P148</f>
        <v>0</v>
      </c>
      <c r="N147" s="118" t="s">
        <v>46</v>
      </c>
      <c r="O147" s="119">
        <f>IF($O148&gt;$P148,1,0)</f>
        <v>0</v>
      </c>
      <c r="P147" s="120">
        <f>IF($O148&lt;$P148,1,0)</f>
        <v>0</v>
      </c>
      <c r="S147" s="56" t="s">
        <v>23</v>
      </c>
    </row>
    <row r="148" spans="2:22" ht="13.8" hidden="1" thickBot="1" x14ac:dyDescent="0.25">
      <c r="C148" s="6" t="s">
        <v>76</v>
      </c>
      <c r="D148" s="60"/>
      <c r="E148" s="74"/>
      <c r="F148" s="14" t="s">
        <v>38</v>
      </c>
      <c r="G148" s="75"/>
      <c r="H148" s="76"/>
      <c r="J148" s="121" t="s">
        <v>43</v>
      </c>
      <c r="K148" s="122">
        <f>$O151</f>
        <v>0</v>
      </c>
      <c r="L148" s="123">
        <f>$P151</f>
        <v>0</v>
      </c>
      <c r="N148" s="124" t="s">
        <v>47</v>
      </c>
      <c r="O148" s="125">
        <f>IF($E147&gt;$G147,1,0)+IF($E148&gt;$G148,1,0)+IF($E149&gt;$G149,1,0)</f>
        <v>0</v>
      </c>
      <c r="P148" s="126">
        <f>IF($E147&lt;$G147,1,0)+IF($E148&lt;$G148,1,0)+IF($E149&lt;$G149,1,0)</f>
        <v>0</v>
      </c>
    </row>
    <row r="149" spans="2:22" ht="13.8" hidden="1" thickBot="1" x14ac:dyDescent="0.25">
      <c r="C149" s="7"/>
      <c r="D149" s="48"/>
      <c r="E149" s="77"/>
      <c r="F149" s="78" t="s">
        <v>38</v>
      </c>
      <c r="G149" s="79"/>
      <c r="H149" s="80"/>
      <c r="J149" s="127" t="s">
        <v>44</v>
      </c>
      <c r="K149" s="128">
        <f>$O154</f>
        <v>0</v>
      </c>
      <c r="L149" s="129">
        <f>$P154</f>
        <v>0</v>
      </c>
      <c r="N149" s="130" t="s">
        <v>45</v>
      </c>
      <c r="O149" s="131">
        <f>SUM(E147:E149)</f>
        <v>0</v>
      </c>
      <c r="P149" s="132">
        <f>SUM(G147:G149)</f>
        <v>0</v>
      </c>
    </row>
    <row r="150" spans="2:22" ht="13.8" hidden="1" thickBot="1" x14ac:dyDescent="0.25">
      <c r="C150" s="6"/>
      <c r="D150" s="43"/>
      <c r="E150" s="70"/>
      <c r="F150" s="71" t="s">
        <v>38</v>
      </c>
      <c r="G150" s="72"/>
      <c r="H150" s="43"/>
      <c r="J150" s="133" t="s">
        <v>46</v>
      </c>
      <c r="K150" s="134">
        <f>$O153+$O150+$O147</f>
        <v>0</v>
      </c>
      <c r="L150" s="135">
        <f>$P153+$P150+$P147</f>
        <v>0</v>
      </c>
      <c r="N150" s="118" t="s">
        <v>46</v>
      </c>
      <c r="O150" s="119">
        <f>IF($O151&gt;$P151,1,0)</f>
        <v>0</v>
      </c>
      <c r="P150" s="120">
        <f>IF($O151&lt;$P151,1,0)</f>
        <v>0</v>
      </c>
      <c r="S150" s="56" t="s">
        <v>24</v>
      </c>
    </row>
    <row r="151" spans="2:22" ht="13.8" hidden="1" thickBot="1" x14ac:dyDescent="0.25">
      <c r="C151" s="6" t="s">
        <v>77</v>
      </c>
      <c r="D151" s="60"/>
      <c r="E151" s="74"/>
      <c r="F151" s="14" t="s">
        <v>38</v>
      </c>
      <c r="G151" s="75"/>
      <c r="H151" s="60"/>
      <c r="J151" s="133" t="s">
        <v>47</v>
      </c>
      <c r="K151" s="134">
        <f>$O154+$O151+$O148</f>
        <v>0</v>
      </c>
      <c r="L151" s="135">
        <f>$P154+$P151+$P148</f>
        <v>0</v>
      </c>
      <c r="N151" s="124" t="s">
        <v>47</v>
      </c>
      <c r="O151" s="125">
        <f>IF($E150&gt;$G150,1,0)+IF($E151&gt;$G151,1,0)+IF($E152&gt;$G152,1,0)</f>
        <v>0</v>
      </c>
      <c r="P151" s="126">
        <f>IF($E150&lt;$G150,1,0)+IF($E151&lt;$G151,1,0)+IF($E152&lt;$G152,1,0)</f>
        <v>0</v>
      </c>
    </row>
    <row r="152" spans="2:22" ht="13.8" hidden="1" thickBot="1" x14ac:dyDescent="0.25">
      <c r="C152" s="8"/>
      <c r="D152" s="48"/>
      <c r="E152" s="77"/>
      <c r="F152" s="78" t="s">
        <v>38</v>
      </c>
      <c r="G152" s="79"/>
      <c r="H152" s="48"/>
      <c r="J152" s="136" t="s">
        <v>45</v>
      </c>
      <c r="K152" s="137">
        <f>$O155+$O152+$O149</f>
        <v>0</v>
      </c>
      <c r="L152" s="138">
        <f>$P155+$P152+$P149</f>
        <v>0</v>
      </c>
      <c r="N152" s="130" t="s">
        <v>45</v>
      </c>
      <c r="O152" s="131">
        <f>SUM(E150:E152)</f>
        <v>0</v>
      </c>
      <c r="P152" s="132">
        <f>SUM(G150:G152)</f>
        <v>0</v>
      </c>
    </row>
    <row r="153" spans="2:22" ht="13.8" hidden="1" thickBot="1" x14ac:dyDescent="0.25">
      <c r="C153" s="5"/>
      <c r="D153" s="43"/>
      <c r="E153" s="70"/>
      <c r="F153" s="71" t="s">
        <v>38</v>
      </c>
      <c r="G153" s="72"/>
      <c r="H153" s="43"/>
      <c r="J153" s="9"/>
      <c r="K153" s="10"/>
      <c r="L153" s="10"/>
      <c r="N153" s="118" t="s">
        <v>46</v>
      </c>
      <c r="O153" s="119">
        <f>IF($O154&gt;$P154,1,0)</f>
        <v>0</v>
      </c>
      <c r="P153" s="120">
        <f>IF($O154&lt;$P154,1,0)</f>
        <v>0</v>
      </c>
      <c r="S153" s="56" t="s">
        <v>24</v>
      </c>
    </row>
    <row r="154" spans="2:22" ht="13.8" hidden="1" thickBot="1" x14ac:dyDescent="0.25">
      <c r="C154" s="6" t="s">
        <v>78</v>
      </c>
      <c r="D154" s="60"/>
      <c r="E154" s="74"/>
      <c r="F154" s="14" t="s">
        <v>38</v>
      </c>
      <c r="G154" s="75"/>
      <c r="H154" s="60"/>
      <c r="J154" s="9"/>
      <c r="K154" s="10"/>
      <c r="L154" s="10"/>
      <c r="N154" s="124" t="s">
        <v>47</v>
      </c>
      <c r="O154" s="125">
        <f>IF($E153&gt;$G153,1,0)+IF($E154&gt;$G154,1,0)+IF($E155&gt;$G155,1,0)</f>
        <v>0</v>
      </c>
      <c r="P154" s="126">
        <f>IF($E153&lt;$G153,1,0)+IF($E154&lt;$G154,1,0)+IF($E155&lt;$G155,1,0)</f>
        <v>0</v>
      </c>
    </row>
    <row r="155" spans="2:22" ht="13.8" hidden="1" thickBot="1" x14ac:dyDescent="0.25">
      <c r="C155" s="7"/>
      <c r="D155" s="48"/>
      <c r="E155" s="77"/>
      <c r="F155" s="78" t="s">
        <v>38</v>
      </c>
      <c r="G155" s="79"/>
      <c r="H155" s="48"/>
      <c r="J155" s="9"/>
      <c r="K155" s="10"/>
      <c r="L155" s="10"/>
      <c r="N155" s="130" t="s">
        <v>45</v>
      </c>
      <c r="O155" s="131">
        <f>SUM(E153:E155)</f>
        <v>0</v>
      </c>
      <c r="P155" s="132">
        <f>SUM(G153:G155)</f>
        <v>0</v>
      </c>
    </row>
    <row r="156" spans="2:22" ht="13.8" hidden="1" thickBot="1" x14ac:dyDescent="0.25">
      <c r="C156" s="11"/>
      <c r="E156" s="13"/>
      <c r="F156" s="14"/>
      <c r="G156" s="13"/>
      <c r="J156" s="9"/>
      <c r="K156" s="10"/>
      <c r="L156" s="10"/>
      <c r="N156" s="9"/>
      <c r="O156" s="4"/>
      <c r="P156" s="4"/>
    </row>
    <row r="157" spans="2:22" ht="13.8" hidden="1" thickBot="1" x14ac:dyDescent="0.25">
      <c r="B157" t="s">
        <v>48</v>
      </c>
      <c r="C157" s="40" t="s">
        <v>0</v>
      </c>
      <c r="D157" s="69"/>
      <c r="E157" s="1">
        <f>$K161</f>
        <v>0</v>
      </c>
      <c r="F157" s="2" t="s">
        <v>38</v>
      </c>
      <c r="G157" s="3">
        <f>$L161</f>
        <v>0</v>
      </c>
      <c r="H157" s="69"/>
      <c r="J157" s="113" t="s">
        <v>1</v>
      </c>
      <c r="K157" s="114" t="str">
        <f>IF($K161&gt;$L161,"○","×")</f>
        <v>×</v>
      </c>
      <c r="L157" s="114" t="str">
        <f>IF($K161&lt;$L161,"○","×")</f>
        <v>×</v>
      </c>
      <c r="O157" s="4"/>
      <c r="P157" s="4"/>
      <c r="S157"/>
      <c r="T157" t="s">
        <v>22</v>
      </c>
      <c r="U157" t="s">
        <v>22</v>
      </c>
      <c r="V157" t="s">
        <v>22</v>
      </c>
    </row>
    <row r="158" spans="2:22" ht="13.8" hidden="1" thickBot="1" x14ac:dyDescent="0.25">
      <c r="C158" s="5"/>
      <c r="D158" s="43"/>
      <c r="E158" s="70"/>
      <c r="F158" s="71" t="s">
        <v>38</v>
      </c>
      <c r="G158" s="72"/>
      <c r="H158" s="73"/>
      <c r="J158" s="115" t="s">
        <v>50</v>
      </c>
      <c r="K158" s="116">
        <f>$O159</f>
        <v>0</v>
      </c>
      <c r="L158" s="117">
        <f>$P159</f>
        <v>0</v>
      </c>
      <c r="N158" s="118" t="s">
        <v>46</v>
      </c>
      <c r="O158" s="119">
        <f>IF($O159&gt;$P159,1,0)</f>
        <v>0</v>
      </c>
      <c r="P158" s="120">
        <f>IF($O159&lt;$P159,1,0)</f>
        <v>0</v>
      </c>
      <c r="S158" s="56" t="s">
        <v>23</v>
      </c>
    </row>
    <row r="159" spans="2:22" ht="13.8" hidden="1" thickBot="1" x14ac:dyDescent="0.25">
      <c r="C159" s="6" t="s">
        <v>76</v>
      </c>
      <c r="D159" s="60"/>
      <c r="E159" s="74"/>
      <c r="F159" s="14" t="s">
        <v>38</v>
      </c>
      <c r="G159" s="75"/>
      <c r="H159" s="76"/>
      <c r="J159" s="121" t="s">
        <v>43</v>
      </c>
      <c r="K159" s="122">
        <f>$O162</f>
        <v>0</v>
      </c>
      <c r="L159" s="123">
        <f>$P162</f>
        <v>0</v>
      </c>
      <c r="N159" s="124" t="s">
        <v>47</v>
      </c>
      <c r="O159" s="125">
        <f>IF($E158&gt;$G158,1,0)+IF($E159&gt;$G159,1,0)+IF($E160&gt;$G160,1,0)</f>
        <v>0</v>
      </c>
      <c r="P159" s="126">
        <f>IF($E158&lt;$G158,1,0)+IF($E159&lt;$G159,1,0)+IF($E160&lt;$G160,1,0)</f>
        <v>0</v>
      </c>
    </row>
    <row r="160" spans="2:22" ht="13.8" hidden="1" thickBot="1" x14ac:dyDescent="0.25">
      <c r="C160" s="7"/>
      <c r="D160" s="48"/>
      <c r="E160" s="77"/>
      <c r="F160" s="78" t="s">
        <v>38</v>
      </c>
      <c r="G160" s="79"/>
      <c r="H160" s="80"/>
      <c r="J160" s="127" t="s">
        <v>44</v>
      </c>
      <c r="K160" s="128">
        <f>$O165</f>
        <v>0</v>
      </c>
      <c r="L160" s="129">
        <f>$P165</f>
        <v>0</v>
      </c>
      <c r="N160" s="130" t="s">
        <v>45</v>
      </c>
      <c r="O160" s="131">
        <f>SUM(E158:E160)</f>
        <v>0</v>
      </c>
      <c r="P160" s="132">
        <f>SUM(G158:G160)</f>
        <v>0</v>
      </c>
    </row>
    <row r="161" spans="2:22" ht="13.8" hidden="1" thickBot="1" x14ac:dyDescent="0.25">
      <c r="C161" s="6"/>
      <c r="D161" s="43"/>
      <c r="E161" s="70"/>
      <c r="F161" s="71" t="s">
        <v>38</v>
      </c>
      <c r="G161" s="72"/>
      <c r="H161" s="43"/>
      <c r="J161" s="133" t="s">
        <v>46</v>
      </c>
      <c r="K161" s="134">
        <f>$O164+$O161+$O158</f>
        <v>0</v>
      </c>
      <c r="L161" s="135">
        <f>$P164+$P161+$P158</f>
        <v>0</v>
      </c>
      <c r="N161" s="118" t="s">
        <v>46</v>
      </c>
      <c r="O161" s="119">
        <f>IF($O162&gt;$P162,1,0)</f>
        <v>0</v>
      </c>
      <c r="P161" s="120">
        <f>IF($O162&lt;$P162,1,0)</f>
        <v>0</v>
      </c>
      <c r="S161" s="56" t="s">
        <v>24</v>
      </c>
    </row>
    <row r="162" spans="2:22" ht="13.8" hidden="1" thickBot="1" x14ac:dyDescent="0.25">
      <c r="C162" s="6" t="s">
        <v>77</v>
      </c>
      <c r="D162" s="60"/>
      <c r="E162" s="74"/>
      <c r="F162" s="14" t="s">
        <v>38</v>
      </c>
      <c r="G162" s="75"/>
      <c r="H162" s="60"/>
      <c r="J162" s="133" t="s">
        <v>47</v>
      </c>
      <c r="K162" s="134">
        <f>$O165+$O162+$O159</f>
        <v>0</v>
      </c>
      <c r="L162" s="135">
        <f>$P165+$P162+$P159</f>
        <v>0</v>
      </c>
      <c r="N162" s="124" t="s">
        <v>47</v>
      </c>
      <c r="O162" s="125">
        <f>IF($E161&gt;$G161,1,0)+IF($E162&gt;$G162,1,0)+IF($E163&gt;$G163,1,0)</f>
        <v>0</v>
      </c>
      <c r="P162" s="126">
        <f>IF($E161&lt;$G161,1,0)+IF($E162&lt;$G162,1,0)+IF($E163&lt;$G163,1,0)</f>
        <v>0</v>
      </c>
    </row>
    <row r="163" spans="2:22" ht="13.8" hidden="1" thickBot="1" x14ac:dyDescent="0.25">
      <c r="C163" s="8"/>
      <c r="D163" s="48"/>
      <c r="E163" s="77"/>
      <c r="F163" s="78" t="s">
        <v>38</v>
      </c>
      <c r="G163" s="79"/>
      <c r="H163" s="48"/>
      <c r="J163" s="136" t="s">
        <v>45</v>
      </c>
      <c r="K163" s="137">
        <f>$O166+$O163+$O160</f>
        <v>0</v>
      </c>
      <c r="L163" s="138">
        <f>$P166+$P163+$P160</f>
        <v>0</v>
      </c>
      <c r="N163" s="130" t="s">
        <v>45</v>
      </c>
      <c r="O163" s="131">
        <f>SUM(E161:E163)</f>
        <v>0</v>
      </c>
      <c r="P163" s="132">
        <f>SUM(G161:G163)</f>
        <v>0</v>
      </c>
    </row>
    <row r="164" spans="2:22" ht="13.8" hidden="1" thickBot="1" x14ac:dyDescent="0.25">
      <c r="C164" s="5"/>
      <c r="D164" s="43"/>
      <c r="E164" s="70"/>
      <c r="F164" s="71" t="s">
        <v>38</v>
      </c>
      <c r="G164" s="72"/>
      <c r="H164" s="43"/>
      <c r="J164" s="9"/>
      <c r="K164" s="10"/>
      <c r="L164" s="10"/>
      <c r="N164" s="118" t="s">
        <v>46</v>
      </c>
      <c r="O164" s="119">
        <f>IF($O165&gt;$P165,1,0)</f>
        <v>0</v>
      </c>
      <c r="P164" s="120">
        <f>IF($O165&lt;$P165,1,0)</f>
        <v>0</v>
      </c>
      <c r="S164" s="56" t="s">
        <v>24</v>
      </c>
    </row>
    <row r="165" spans="2:22" ht="13.8" hidden="1" thickBot="1" x14ac:dyDescent="0.25">
      <c r="C165" s="6" t="s">
        <v>78</v>
      </c>
      <c r="D165" s="60"/>
      <c r="E165" s="74"/>
      <c r="F165" s="14" t="s">
        <v>38</v>
      </c>
      <c r="G165" s="75"/>
      <c r="H165" s="60"/>
      <c r="J165" s="9"/>
      <c r="K165" s="10"/>
      <c r="L165" s="10"/>
      <c r="N165" s="124" t="s">
        <v>47</v>
      </c>
      <c r="O165" s="125">
        <f>IF($E164&gt;$G164,1,0)+IF($E165&gt;$G165,1,0)+IF($E166&gt;$G166,1,0)</f>
        <v>0</v>
      </c>
      <c r="P165" s="126">
        <f>IF($E164&lt;$G164,1,0)+IF($E165&lt;$G165,1,0)+IF($E166&lt;$G166,1,0)</f>
        <v>0</v>
      </c>
    </row>
    <row r="166" spans="2:22" ht="13.8" hidden="1" thickBot="1" x14ac:dyDescent="0.25">
      <c r="C166" s="7"/>
      <c r="D166" s="48"/>
      <c r="E166" s="77"/>
      <c r="F166" s="78" t="s">
        <v>38</v>
      </c>
      <c r="G166" s="79"/>
      <c r="H166" s="48"/>
      <c r="J166" s="9"/>
      <c r="K166" s="10"/>
      <c r="L166" s="10"/>
      <c r="N166" s="130" t="s">
        <v>45</v>
      </c>
      <c r="O166" s="131">
        <f>SUM(E164:E166)</f>
        <v>0</v>
      </c>
      <c r="P166" s="132">
        <f>SUM(G164:G166)</f>
        <v>0</v>
      </c>
    </row>
    <row r="167" spans="2:22" ht="13.8" hidden="1" thickBot="1" x14ac:dyDescent="0.25">
      <c r="C167" s="11"/>
      <c r="E167" s="13"/>
      <c r="F167" s="14"/>
      <c r="G167" s="13"/>
      <c r="J167" s="9"/>
      <c r="K167" s="10"/>
      <c r="L167" s="10"/>
      <c r="N167" s="9"/>
      <c r="O167" s="4"/>
      <c r="P167" s="4"/>
    </row>
    <row r="168" spans="2:22" ht="13.8" hidden="1" thickBot="1" x14ac:dyDescent="0.25">
      <c r="B168" t="s">
        <v>51</v>
      </c>
      <c r="C168" s="40" t="s">
        <v>0</v>
      </c>
      <c r="D168" s="69"/>
      <c r="E168" s="1">
        <f>$K172</f>
        <v>0</v>
      </c>
      <c r="F168" s="2" t="s">
        <v>38</v>
      </c>
      <c r="G168" s="3">
        <f>$L172</f>
        <v>0</v>
      </c>
      <c r="H168" s="69"/>
      <c r="J168" s="113" t="s">
        <v>1</v>
      </c>
      <c r="K168" s="114" t="str">
        <f>IF($K172&gt;$L172,"○","×")</f>
        <v>×</v>
      </c>
      <c r="L168" s="114" t="str">
        <f>IF($K172&lt;$L172,"○","×")</f>
        <v>×</v>
      </c>
      <c r="O168" s="4"/>
      <c r="P168" s="4"/>
      <c r="S168"/>
      <c r="T168" t="s">
        <v>22</v>
      </c>
      <c r="U168" t="s">
        <v>22</v>
      </c>
      <c r="V168" t="s">
        <v>22</v>
      </c>
    </row>
    <row r="169" spans="2:22" ht="13.8" hidden="1" thickBot="1" x14ac:dyDescent="0.25">
      <c r="C169" s="5"/>
      <c r="D169" s="43"/>
      <c r="E169" s="70"/>
      <c r="F169" s="71" t="s">
        <v>38</v>
      </c>
      <c r="G169" s="72"/>
      <c r="H169" s="73"/>
      <c r="J169" s="115" t="s">
        <v>50</v>
      </c>
      <c r="K169" s="116">
        <f>$O170</f>
        <v>0</v>
      </c>
      <c r="L169" s="117">
        <f>$P170</f>
        <v>0</v>
      </c>
      <c r="N169" s="118" t="s">
        <v>46</v>
      </c>
      <c r="O169" s="119">
        <f>IF($O170&gt;$P170,1,0)</f>
        <v>0</v>
      </c>
      <c r="P169" s="120">
        <f>IF($O170&lt;$P170,1,0)</f>
        <v>0</v>
      </c>
      <c r="S169" s="56" t="s">
        <v>23</v>
      </c>
    </row>
    <row r="170" spans="2:22" ht="13.8" hidden="1" thickBot="1" x14ac:dyDescent="0.25">
      <c r="C170" s="6" t="s">
        <v>76</v>
      </c>
      <c r="D170" s="60"/>
      <c r="E170" s="74"/>
      <c r="F170" s="14" t="s">
        <v>38</v>
      </c>
      <c r="G170" s="75"/>
      <c r="H170" s="76"/>
      <c r="J170" s="121" t="s">
        <v>43</v>
      </c>
      <c r="K170" s="122">
        <f>$O173</f>
        <v>0</v>
      </c>
      <c r="L170" s="123">
        <f>$P173</f>
        <v>0</v>
      </c>
      <c r="N170" s="124" t="s">
        <v>47</v>
      </c>
      <c r="O170" s="125">
        <f>IF($E169&gt;$G169,1,0)+IF($E170&gt;$G170,1,0)+IF($E171&gt;$G171,1,0)</f>
        <v>0</v>
      </c>
      <c r="P170" s="126">
        <f>IF($E169&lt;$G169,1,0)+IF($E170&lt;$G170,1,0)+IF($E171&lt;$G171,1,0)</f>
        <v>0</v>
      </c>
    </row>
    <row r="171" spans="2:22" ht="13.8" hidden="1" thickBot="1" x14ac:dyDescent="0.25">
      <c r="C171" s="7"/>
      <c r="D171" s="48"/>
      <c r="E171" s="77"/>
      <c r="F171" s="78" t="s">
        <v>38</v>
      </c>
      <c r="G171" s="79"/>
      <c r="H171" s="80"/>
      <c r="J171" s="127" t="s">
        <v>44</v>
      </c>
      <c r="K171" s="128">
        <f>$O176</f>
        <v>0</v>
      </c>
      <c r="L171" s="129">
        <f>$P176</f>
        <v>0</v>
      </c>
      <c r="N171" s="130" t="s">
        <v>45</v>
      </c>
      <c r="O171" s="131">
        <f>SUM(E169:E171)</f>
        <v>0</v>
      </c>
      <c r="P171" s="132">
        <f>SUM(G169:G171)</f>
        <v>0</v>
      </c>
    </row>
    <row r="172" spans="2:22" ht="13.8" hidden="1" thickBot="1" x14ac:dyDescent="0.25">
      <c r="C172" s="6"/>
      <c r="D172" s="43"/>
      <c r="E172" s="70"/>
      <c r="F172" s="71" t="s">
        <v>38</v>
      </c>
      <c r="G172" s="72"/>
      <c r="H172" s="43"/>
      <c r="J172" s="133" t="s">
        <v>46</v>
      </c>
      <c r="K172" s="134">
        <f>$O175+$O172+$O169</f>
        <v>0</v>
      </c>
      <c r="L172" s="135">
        <f>$P175+$P172+$P169</f>
        <v>0</v>
      </c>
      <c r="N172" s="118" t="s">
        <v>46</v>
      </c>
      <c r="O172" s="119">
        <f>IF($O173&gt;$P173,1,0)</f>
        <v>0</v>
      </c>
      <c r="P172" s="120">
        <f>IF($O173&lt;$P173,1,0)</f>
        <v>0</v>
      </c>
      <c r="S172" s="56" t="s">
        <v>24</v>
      </c>
    </row>
    <row r="173" spans="2:22" ht="13.8" hidden="1" thickBot="1" x14ac:dyDescent="0.25">
      <c r="C173" s="6" t="s">
        <v>77</v>
      </c>
      <c r="D173" s="60"/>
      <c r="E173" s="74"/>
      <c r="F173" s="14" t="s">
        <v>38</v>
      </c>
      <c r="G173" s="75"/>
      <c r="H173" s="60"/>
      <c r="J173" s="133" t="s">
        <v>47</v>
      </c>
      <c r="K173" s="134">
        <f>$O176+$O173+$O170</f>
        <v>0</v>
      </c>
      <c r="L173" s="135">
        <f>$P176+$P173+$P170</f>
        <v>0</v>
      </c>
      <c r="N173" s="124" t="s">
        <v>47</v>
      </c>
      <c r="O173" s="125">
        <f>IF($E172&gt;$G172,1,0)+IF($E173&gt;$G173,1,0)+IF($E174&gt;$G174,1,0)</f>
        <v>0</v>
      </c>
      <c r="P173" s="126">
        <f>IF($E172&lt;$G172,1,0)+IF($E173&lt;$G173,1,0)+IF($E174&lt;$G174,1,0)</f>
        <v>0</v>
      </c>
    </row>
    <row r="174" spans="2:22" ht="13.8" hidden="1" thickBot="1" x14ac:dyDescent="0.25">
      <c r="C174" s="8"/>
      <c r="D174" s="48"/>
      <c r="E174" s="77"/>
      <c r="F174" s="78" t="s">
        <v>38</v>
      </c>
      <c r="G174" s="79"/>
      <c r="H174" s="48"/>
      <c r="J174" s="136" t="s">
        <v>45</v>
      </c>
      <c r="K174" s="137">
        <f>$O177+$O174+$O171</f>
        <v>0</v>
      </c>
      <c r="L174" s="138">
        <f>$P177+$P174+$P171</f>
        <v>0</v>
      </c>
      <c r="N174" s="130" t="s">
        <v>45</v>
      </c>
      <c r="O174" s="131">
        <f>SUM(E172:E174)</f>
        <v>0</v>
      </c>
      <c r="P174" s="132">
        <f>SUM(G172:G174)</f>
        <v>0</v>
      </c>
    </row>
    <row r="175" spans="2:22" ht="13.8" hidden="1" thickBot="1" x14ac:dyDescent="0.25">
      <c r="C175" s="5"/>
      <c r="D175" s="43"/>
      <c r="E175" s="70"/>
      <c r="F175" s="71" t="s">
        <v>38</v>
      </c>
      <c r="G175" s="72"/>
      <c r="H175" s="43"/>
      <c r="J175" s="9"/>
      <c r="K175" s="10"/>
      <c r="L175" s="10"/>
      <c r="N175" s="118" t="s">
        <v>46</v>
      </c>
      <c r="O175" s="119">
        <f>IF($O176&gt;$P176,1,0)</f>
        <v>0</v>
      </c>
      <c r="P175" s="120">
        <f>IF($O176&lt;$P176,1,0)</f>
        <v>0</v>
      </c>
      <c r="S175" s="56" t="s">
        <v>24</v>
      </c>
    </row>
    <row r="176" spans="2:22" ht="13.8" hidden="1" thickBot="1" x14ac:dyDescent="0.25">
      <c r="C176" s="6" t="s">
        <v>78</v>
      </c>
      <c r="D176" s="60"/>
      <c r="E176" s="74"/>
      <c r="F176" s="14" t="s">
        <v>38</v>
      </c>
      <c r="G176" s="75"/>
      <c r="H176" s="60"/>
      <c r="J176" s="9"/>
      <c r="K176" s="10"/>
      <c r="L176" s="10"/>
      <c r="N176" s="124" t="s">
        <v>47</v>
      </c>
      <c r="O176" s="125">
        <f>IF($E175&gt;$G175,1,0)+IF($E176&gt;$G176,1,0)+IF($E177&gt;$G177,1,0)</f>
        <v>0</v>
      </c>
      <c r="P176" s="126">
        <f>IF($E175&lt;$G175,1,0)+IF($E176&lt;$G176,1,0)+IF($E177&lt;$G177,1,0)</f>
        <v>0</v>
      </c>
    </row>
    <row r="177" spans="2:22" ht="13.8" hidden="1" thickBot="1" x14ac:dyDescent="0.25">
      <c r="C177" s="7"/>
      <c r="D177" s="48"/>
      <c r="E177" s="77"/>
      <c r="F177" s="78" t="s">
        <v>38</v>
      </c>
      <c r="G177" s="79"/>
      <c r="H177" s="48"/>
      <c r="J177" s="9"/>
      <c r="K177" s="10"/>
      <c r="L177" s="10"/>
      <c r="N177" s="130" t="s">
        <v>45</v>
      </c>
      <c r="O177" s="131">
        <f>SUM(E175:E177)</f>
        <v>0</v>
      </c>
      <c r="P177" s="132">
        <f>SUM(G175:G177)</f>
        <v>0</v>
      </c>
    </row>
    <row r="178" spans="2:22" ht="13.8" hidden="1" thickBot="1" x14ac:dyDescent="0.25">
      <c r="E178" s="13"/>
      <c r="F178" s="14"/>
      <c r="G178" s="13"/>
      <c r="J178" s="9"/>
      <c r="K178" s="10"/>
      <c r="L178" s="10"/>
      <c r="N178" s="9"/>
      <c r="O178" s="4"/>
      <c r="P178" s="4"/>
    </row>
    <row r="179" spans="2:22" ht="13.8" hidden="1" thickBot="1" x14ac:dyDescent="0.25">
      <c r="B179" t="s">
        <v>52</v>
      </c>
      <c r="C179" s="40" t="s">
        <v>0</v>
      </c>
      <c r="D179" s="69"/>
      <c r="E179" s="1">
        <f>$K183</f>
        <v>0</v>
      </c>
      <c r="F179" s="2" t="s">
        <v>38</v>
      </c>
      <c r="G179" s="3">
        <f>$L183</f>
        <v>0</v>
      </c>
      <c r="H179" s="69"/>
      <c r="J179" s="113" t="s">
        <v>1</v>
      </c>
      <c r="K179" s="114" t="str">
        <f>IF($K183&gt;$L183,"○","×")</f>
        <v>×</v>
      </c>
      <c r="L179" s="114" t="str">
        <f>IF($K183&lt;$L183,"○","×")</f>
        <v>×</v>
      </c>
      <c r="O179" s="4"/>
      <c r="P179" s="4"/>
      <c r="S179"/>
      <c r="T179" t="s">
        <v>22</v>
      </c>
      <c r="U179" t="s">
        <v>22</v>
      </c>
      <c r="V179" t="s">
        <v>22</v>
      </c>
    </row>
    <row r="180" spans="2:22" ht="13.8" hidden="1" thickBot="1" x14ac:dyDescent="0.25">
      <c r="C180" s="5"/>
      <c r="D180" s="43"/>
      <c r="E180" s="70"/>
      <c r="F180" s="71" t="s">
        <v>38</v>
      </c>
      <c r="G180" s="72"/>
      <c r="H180" s="73"/>
      <c r="J180" s="115" t="s">
        <v>50</v>
      </c>
      <c r="K180" s="116">
        <f>$O181</f>
        <v>0</v>
      </c>
      <c r="L180" s="117">
        <f>$P181</f>
        <v>0</v>
      </c>
      <c r="N180" s="118" t="s">
        <v>46</v>
      </c>
      <c r="O180" s="119">
        <f>IF($O181&gt;$P181,1,0)</f>
        <v>0</v>
      </c>
      <c r="P180" s="120">
        <f>IF($O181&lt;$P181,1,0)</f>
        <v>0</v>
      </c>
      <c r="S180" s="56" t="s">
        <v>23</v>
      </c>
    </row>
    <row r="181" spans="2:22" ht="13.8" hidden="1" thickBot="1" x14ac:dyDescent="0.25">
      <c r="C181" s="6" t="s">
        <v>76</v>
      </c>
      <c r="D181" s="60"/>
      <c r="E181" s="74"/>
      <c r="F181" s="14" t="s">
        <v>38</v>
      </c>
      <c r="G181" s="75"/>
      <c r="H181" s="76"/>
      <c r="J181" s="121" t="s">
        <v>43</v>
      </c>
      <c r="K181" s="122">
        <f>$O184</f>
        <v>0</v>
      </c>
      <c r="L181" s="123">
        <f>$P184</f>
        <v>0</v>
      </c>
      <c r="N181" s="124" t="s">
        <v>47</v>
      </c>
      <c r="O181" s="125">
        <f>IF($E180&gt;$G180,1,0)+IF($E181&gt;$G181,1,0)+IF($E182&gt;$G182,1,0)</f>
        <v>0</v>
      </c>
      <c r="P181" s="126">
        <f>IF($E180&lt;$G180,1,0)+IF($E181&lt;$G181,1,0)+IF($E182&lt;$G182,1,0)</f>
        <v>0</v>
      </c>
    </row>
    <row r="182" spans="2:22" ht="13.8" hidden="1" thickBot="1" x14ac:dyDescent="0.25">
      <c r="C182" s="7"/>
      <c r="D182" s="48"/>
      <c r="E182" s="77"/>
      <c r="F182" s="78" t="s">
        <v>38</v>
      </c>
      <c r="G182" s="79"/>
      <c r="H182" s="80"/>
      <c r="J182" s="127" t="s">
        <v>44</v>
      </c>
      <c r="K182" s="128">
        <f>$O187</f>
        <v>0</v>
      </c>
      <c r="L182" s="129">
        <f>$P187</f>
        <v>0</v>
      </c>
      <c r="N182" s="130" t="s">
        <v>45</v>
      </c>
      <c r="O182" s="131">
        <f>SUM(E180:E182)</f>
        <v>0</v>
      </c>
      <c r="P182" s="132">
        <f>SUM(G180:G182)</f>
        <v>0</v>
      </c>
    </row>
    <row r="183" spans="2:22" ht="13.8" hidden="1" thickBot="1" x14ac:dyDescent="0.25">
      <c r="C183" s="6"/>
      <c r="D183" s="43"/>
      <c r="E183" s="70"/>
      <c r="F183" s="71" t="s">
        <v>38</v>
      </c>
      <c r="G183" s="72"/>
      <c r="H183" s="43"/>
      <c r="J183" s="133" t="s">
        <v>46</v>
      </c>
      <c r="K183" s="134">
        <f>$O186+$O183+$O180</f>
        <v>0</v>
      </c>
      <c r="L183" s="135">
        <f>$P186+$P183+$P180</f>
        <v>0</v>
      </c>
      <c r="N183" s="118" t="s">
        <v>46</v>
      </c>
      <c r="O183" s="119">
        <f>IF($O184&gt;$P184,1,0)</f>
        <v>0</v>
      </c>
      <c r="P183" s="120">
        <f>IF($O184&lt;$P184,1,0)</f>
        <v>0</v>
      </c>
      <c r="S183" s="56" t="s">
        <v>24</v>
      </c>
    </row>
    <row r="184" spans="2:22" ht="13.8" hidden="1" thickBot="1" x14ac:dyDescent="0.25">
      <c r="C184" s="6" t="s">
        <v>77</v>
      </c>
      <c r="D184" s="60"/>
      <c r="E184" s="74"/>
      <c r="F184" s="14" t="s">
        <v>38</v>
      </c>
      <c r="G184" s="75"/>
      <c r="H184" s="60"/>
      <c r="J184" s="133" t="s">
        <v>47</v>
      </c>
      <c r="K184" s="134">
        <f>$O187+$O184+$O181</f>
        <v>0</v>
      </c>
      <c r="L184" s="135">
        <f>$P187+$P184+$P181</f>
        <v>0</v>
      </c>
      <c r="N184" s="124" t="s">
        <v>47</v>
      </c>
      <c r="O184" s="125">
        <f>IF($E183&gt;$G183,1,0)+IF($E184&gt;$G184,1,0)+IF($E185&gt;$G185,1,0)</f>
        <v>0</v>
      </c>
      <c r="P184" s="126">
        <f>IF($E183&lt;$G183,1,0)+IF($E184&lt;$G184,1,0)+IF($E185&lt;$G185,1,0)</f>
        <v>0</v>
      </c>
    </row>
    <row r="185" spans="2:22" ht="13.8" hidden="1" thickBot="1" x14ac:dyDescent="0.25">
      <c r="C185" s="8"/>
      <c r="D185" s="48"/>
      <c r="E185" s="77"/>
      <c r="F185" s="78" t="s">
        <v>38</v>
      </c>
      <c r="G185" s="79"/>
      <c r="H185" s="48"/>
      <c r="J185" s="136" t="s">
        <v>45</v>
      </c>
      <c r="K185" s="137">
        <f>$O188+$O185+$O182</f>
        <v>0</v>
      </c>
      <c r="L185" s="138">
        <f>$P188+$P185+$P182</f>
        <v>0</v>
      </c>
      <c r="N185" s="130" t="s">
        <v>45</v>
      </c>
      <c r="O185" s="131">
        <f>SUM(E183:E185)</f>
        <v>0</v>
      </c>
      <c r="P185" s="132">
        <f>SUM(G183:G185)</f>
        <v>0</v>
      </c>
    </row>
    <row r="186" spans="2:22" ht="13.8" hidden="1" thickBot="1" x14ac:dyDescent="0.25">
      <c r="C186" s="5"/>
      <c r="D186" s="43"/>
      <c r="E186" s="70"/>
      <c r="F186" s="71" t="s">
        <v>38</v>
      </c>
      <c r="G186" s="72"/>
      <c r="H186" s="43"/>
      <c r="J186" s="9"/>
      <c r="K186" s="10"/>
      <c r="L186" s="10"/>
      <c r="N186" s="118" t="s">
        <v>46</v>
      </c>
      <c r="O186" s="119">
        <f>IF($O187&gt;$P187,1,0)</f>
        <v>0</v>
      </c>
      <c r="P186" s="120">
        <f>IF($O187&lt;$P187,1,0)</f>
        <v>0</v>
      </c>
      <c r="S186" s="56" t="s">
        <v>24</v>
      </c>
    </row>
    <row r="187" spans="2:22" ht="13.8" hidden="1" thickBot="1" x14ac:dyDescent="0.25">
      <c r="C187" s="6" t="s">
        <v>78</v>
      </c>
      <c r="D187" s="60"/>
      <c r="E187" s="74"/>
      <c r="F187" s="14" t="s">
        <v>38</v>
      </c>
      <c r="G187" s="75"/>
      <c r="H187" s="60"/>
      <c r="J187" s="9"/>
      <c r="K187" s="10"/>
      <c r="L187" s="10"/>
      <c r="N187" s="124" t="s">
        <v>47</v>
      </c>
      <c r="O187" s="125">
        <f>IF($E186&gt;$G186,1,0)+IF($E187&gt;$G187,1,0)+IF($E188&gt;$G188,1,0)</f>
        <v>0</v>
      </c>
      <c r="P187" s="126">
        <f>IF($E186&lt;$G186,1,0)+IF($E187&lt;$G187,1,0)+IF($E188&lt;$G188,1,0)</f>
        <v>0</v>
      </c>
    </row>
    <row r="188" spans="2:22" ht="13.8" hidden="1" thickBot="1" x14ac:dyDescent="0.25">
      <c r="C188" s="7"/>
      <c r="D188" s="48"/>
      <c r="E188" s="77"/>
      <c r="F188" s="78" t="s">
        <v>38</v>
      </c>
      <c r="G188" s="79"/>
      <c r="H188" s="48"/>
      <c r="J188" s="9"/>
      <c r="K188" s="10"/>
      <c r="L188" s="10"/>
      <c r="N188" s="130" t="s">
        <v>45</v>
      </c>
      <c r="O188" s="131">
        <f>SUM(E186:E188)</f>
        <v>0</v>
      </c>
      <c r="P188" s="132">
        <f>SUM(G186:G188)</f>
        <v>0</v>
      </c>
    </row>
    <row r="189" spans="2:22" ht="13.8" hidden="1" thickBot="1" x14ac:dyDescent="0.25">
      <c r="E189" s="13"/>
      <c r="F189" s="14"/>
      <c r="G189" s="13"/>
      <c r="J189" s="9"/>
      <c r="K189" s="10"/>
      <c r="L189" s="10"/>
      <c r="N189" s="9"/>
      <c r="O189" s="4"/>
      <c r="P189" s="4"/>
    </row>
    <row r="190" spans="2:22" ht="13.8" hidden="1" thickBot="1" x14ac:dyDescent="0.25">
      <c r="B190" t="s">
        <v>53</v>
      </c>
      <c r="C190" s="40" t="s">
        <v>0</v>
      </c>
      <c r="D190" s="69"/>
      <c r="E190" s="1">
        <f>$K194</f>
        <v>0</v>
      </c>
      <c r="F190" s="2" t="s">
        <v>38</v>
      </c>
      <c r="G190" s="3">
        <f>$L194</f>
        <v>0</v>
      </c>
      <c r="H190" s="69"/>
      <c r="J190" s="113" t="s">
        <v>1</v>
      </c>
      <c r="K190" s="114" t="str">
        <f>IF($K194&gt;$L194,"○","×")</f>
        <v>×</v>
      </c>
      <c r="L190" s="114" t="str">
        <f>IF($K194&lt;$L194,"○","×")</f>
        <v>×</v>
      </c>
      <c r="O190" s="4"/>
      <c r="P190" s="4"/>
      <c r="S190"/>
      <c r="T190" t="s">
        <v>22</v>
      </c>
      <c r="U190" t="s">
        <v>22</v>
      </c>
      <c r="V190" t="s">
        <v>22</v>
      </c>
    </row>
    <row r="191" spans="2:22" ht="13.8" hidden="1" thickBot="1" x14ac:dyDescent="0.25">
      <c r="C191" s="5"/>
      <c r="D191" s="43"/>
      <c r="E191" s="70"/>
      <c r="F191" s="71" t="s">
        <v>38</v>
      </c>
      <c r="G191" s="72"/>
      <c r="H191" s="73"/>
      <c r="J191" s="115" t="s">
        <v>50</v>
      </c>
      <c r="K191" s="116">
        <f>$O192</f>
        <v>0</v>
      </c>
      <c r="L191" s="117">
        <f>$P192</f>
        <v>0</v>
      </c>
      <c r="N191" s="118" t="s">
        <v>46</v>
      </c>
      <c r="O191" s="119">
        <f>IF($O192&gt;$P192,1,0)</f>
        <v>0</v>
      </c>
      <c r="P191" s="120">
        <f>IF($O192&lt;$P192,1,0)</f>
        <v>0</v>
      </c>
      <c r="S191" s="56" t="s">
        <v>23</v>
      </c>
    </row>
    <row r="192" spans="2:22" ht="13.8" hidden="1" thickBot="1" x14ac:dyDescent="0.25">
      <c r="C192" s="6" t="s">
        <v>76</v>
      </c>
      <c r="D192" s="60"/>
      <c r="E192" s="74"/>
      <c r="F192" s="14" t="s">
        <v>38</v>
      </c>
      <c r="G192" s="75"/>
      <c r="H192" s="76"/>
      <c r="J192" s="121" t="s">
        <v>43</v>
      </c>
      <c r="K192" s="122">
        <f>$O195</f>
        <v>0</v>
      </c>
      <c r="L192" s="123">
        <f>$P195</f>
        <v>0</v>
      </c>
      <c r="N192" s="124" t="s">
        <v>47</v>
      </c>
      <c r="O192" s="125">
        <f>IF($E191&gt;$G191,1,0)+IF($E192&gt;$G192,1,0)+IF($E193&gt;$G193,1,0)</f>
        <v>0</v>
      </c>
      <c r="P192" s="126">
        <f>IF($E191&lt;$G191,1,0)+IF($E192&lt;$G192,1,0)+IF($E193&lt;$G193,1,0)</f>
        <v>0</v>
      </c>
    </row>
    <row r="193" spans="2:22" ht="13.8" hidden="1" thickBot="1" x14ac:dyDescent="0.25">
      <c r="C193" s="7"/>
      <c r="D193" s="48"/>
      <c r="E193" s="77"/>
      <c r="F193" s="78" t="s">
        <v>38</v>
      </c>
      <c r="G193" s="79"/>
      <c r="H193" s="80"/>
      <c r="J193" s="127" t="s">
        <v>44</v>
      </c>
      <c r="K193" s="128">
        <f>$O198</f>
        <v>0</v>
      </c>
      <c r="L193" s="129">
        <f>$P198</f>
        <v>0</v>
      </c>
      <c r="N193" s="130" t="s">
        <v>45</v>
      </c>
      <c r="O193" s="131">
        <f>SUM(E191:E193)</f>
        <v>0</v>
      </c>
      <c r="P193" s="132">
        <f>SUM(G191:G193)</f>
        <v>0</v>
      </c>
    </row>
    <row r="194" spans="2:22" ht="13.8" hidden="1" thickBot="1" x14ac:dyDescent="0.25">
      <c r="C194" s="6"/>
      <c r="D194" s="43"/>
      <c r="E194" s="70"/>
      <c r="F194" s="71" t="s">
        <v>38</v>
      </c>
      <c r="G194" s="72"/>
      <c r="H194" s="43"/>
      <c r="J194" s="133" t="s">
        <v>46</v>
      </c>
      <c r="K194" s="134">
        <f>$O197+$O194+$O191</f>
        <v>0</v>
      </c>
      <c r="L194" s="135">
        <f>$P197+$P194+$P191</f>
        <v>0</v>
      </c>
      <c r="N194" s="118" t="s">
        <v>46</v>
      </c>
      <c r="O194" s="119">
        <f>IF($O195&gt;$P195,1,0)</f>
        <v>0</v>
      </c>
      <c r="P194" s="120">
        <f>IF($O195&lt;$P195,1,0)</f>
        <v>0</v>
      </c>
      <c r="S194" s="56" t="s">
        <v>24</v>
      </c>
    </row>
    <row r="195" spans="2:22" ht="13.8" hidden="1" thickBot="1" x14ac:dyDescent="0.25">
      <c r="C195" s="6" t="s">
        <v>77</v>
      </c>
      <c r="D195" s="60"/>
      <c r="E195" s="74"/>
      <c r="F195" s="14" t="s">
        <v>38</v>
      </c>
      <c r="G195" s="75"/>
      <c r="H195" s="60"/>
      <c r="J195" s="133" t="s">
        <v>47</v>
      </c>
      <c r="K195" s="134">
        <f>$O198+$O195+$O192</f>
        <v>0</v>
      </c>
      <c r="L195" s="135">
        <f>$P198+$P195+$P192</f>
        <v>0</v>
      </c>
      <c r="N195" s="124" t="s">
        <v>47</v>
      </c>
      <c r="O195" s="125">
        <f>IF($E194&gt;$G194,1,0)+IF($E195&gt;$G195,1,0)+IF($E196&gt;$G196,1,0)</f>
        <v>0</v>
      </c>
      <c r="P195" s="126">
        <f>IF($E194&lt;$G194,1,0)+IF($E195&lt;$G195,1,0)+IF($E196&lt;$G196,1,0)</f>
        <v>0</v>
      </c>
    </row>
    <row r="196" spans="2:22" ht="13.8" hidden="1" thickBot="1" x14ac:dyDescent="0.25">
      <c r="C196" s="8"/>
      <c r="D196" s="48"/>
      <c r="E196" s="77"/>
      <c r="F196" s="78" t="s">
        <v>38</v>
      </c>
      <c r="G196" s="79"/>
      <c r="H196" s="48"/>
      <c r="J196" s="136" t="s">
        <v>45</v>
      </c>
      <c r="K196" s="137">
        <f>$O199+$O196+$O193</f>
        <v>0</v>
      </c>
      <c r="L196" s="138">
        <f>$P199+$P196+$P193</f>
        <v>0</v>
      </c>
      <c r="N196" s="130" t="s">
        <v>45</v>
      </c>
      <c r="O196" s="131">
        <f>SUM(E194:E196)</f>
        <v>0</v>
      </c>
      <c r="P196" s="132">
        <f>SUM(G194:G196)</f>
        <v>0</v>
      </c>
    </row>
    <row r="197" spans="2:22" ht="13.8" hidden="1" thickBot="1" x14ac:dyDescent="0.25">
      <c r="C197" s="5"/>
      <c r="D197" s="43"/>
      <c r="E197" s="70"/>
      <c r="F197" s="71" t="s">
        <v>38</v>
      </c>
      <c r="G197" s="72"/>
      <c r="H197" s="43"/>
      <c r="J197" s="9"/>
      <c r="K197" s="10"/>
      <c r="L197" s="10"/>
      <c r="N197" s="118" t="s">
        <v>46</v>
      </c>
      <c r="O197" s="119">
        <f>IF($O198&gt;$P198,1,0)</f>
        <v>0</v>
      </c>
      <c r="P197" s="120">
        <f>IF($O198&lt;$P198,1,0)</f>
        <v>0</v>
      </c>
      <c r="S197" s="56" t="s">
        <v>24</v>
      </c>
    </row>
    <row r="198" spans="2:22" ht="13.8" hidden="1" thickBot="1" x14ac:dyDescent="0.25">
      <c r="C198" s="6" t="s">
        <v>78</v>
      </c>
      <c r="D198" s="60"/>
      <c r="E198" s="74"/>
      <c r="F198" s="14" t="s">
        <v>38</v>
      </c>
      <c r="G198" s="75"/>
      <c r="H198" s="60"/>
      <c r="J198" s="9"/>
      <c r="K198" s="10"/>
      <c r="L198" s="10"/>
      <c r="N198" s="124" t="s">
        <v>47</v>
      </c>
      <c r="O198" s="125">
        <f>IF($E197&gt;$G197,1,0)+IF($E198&gt;$G198,1,0)+IF($E199&gt;$G199,1,0)</f>
        <v>0</v>
      </c>
      <c r="P198" s="126">
        <f>IF($E197&lt;$G197,1,0)+IF($E198&lt;$G198,1,0)+IF($E199&lt;$G199,1,0)</f>
        <v>0</v>
      </c>
    </row>
    <row r="199" spans="2:22" ht="13.8" hidden="1" thickBot="1" x14ac:dyDescent="0.25">
      <c r="C199" s="7"/>
      <c r="D199" s="48"/>
      <c r="E199" s="77"/>
      <c r="F199" s="78" t="s">
        <v>38</v>
      </c>
      <c r="G199" s="79"/>
      <c r="H199" s="48"/>
      <c r="J199" s="9"/>
      <c r="K199" s="10"/>
      <c r="L199" s="10"/>
      <c r="N199" s="130" t="s">
        <v>45</v>
      </c>
      <c r="O199" s="131">
        <f>SUM(E197:E199)</f>
        <v>0</v>
      </c>
      <c r="P199" s="132">
        <f>SUM(G197:G199)</f>
        <v>0</v>
      </c>
    </row>
    <row r="200" spans="2:22" ht="13.8" hidden="1" thickBot="1" x14ac:dyDescent="0.25">
      <c r="C200" s="11"/>
      <c r="E200" s="13"/>
      <c r="F200" s="14"/>
      <c r="G200" s="13"/>
      <c r="J200" s="9"/>
      <c r="K200" s="10"/>
      <c r="L200" s="10"/>
      <c r="N200" s="9"/>
      <c r="O200" s="4"/>
      <c r="P200" s="4"/>
    </row>
    <row r="201" spans="2:22" ht="13.8" hidden="1" thickBot="1" x14ac:dyDescent="0.25">
      <c r="B201" t="s">
        <v>54</v>
      </c>
      <c r="C201" s="40" t="s">
        <v>0</v>
      </c>
      <c r="D201" s="69"/>
      <c r="E201" s="1">
        <f>$K205</f>
        <v>0</v>
      </c>
      <c r="F201" s="2" t="s">
        <v>38</v>
      </c>
      <c r="G201" s="3">
        <f>$L205</f>
        <v>0</v>
      </c>
      <c r="H201" s="69"/>
      <c r="J201" s="113" t="s">
        <v>1</v>
      </c>
      <c r="K201" s="114" t="str">
        <f>IF($K205&gt;$L205,"○","×")</f>
        <v>×</v>
      </c>
      <c r="L201" s="114" t="str">
        <f>IF($K205&lt;$L205,"○","×")</f>
        <v>×</v>
      </c>
      <c r="O201" s="4"/>
      <c r="P201" s="4"/>
      <c r="S201"/>
      <c r="T201" t="s">
        <v>22</v>
      </c>
      <c r="U201" t="s">
        <v>22</v>
      </c>
      <c r="V201" t="s">
        <v>22</v>
      </c>
    </row>
    <row r="202" spans="2:22" ht="13.8" hidden="1" thickBot="1" x14ac:dyDescent="0.25">
      <c r="C202" s="5"/>
      <c r="D202" s="43"/>
      <c r="E202" s="70"/>
      <c r="F202" s="71" t="s">
        <v>38</v>
      </c>
      <c r="G202" s="72"/>
      <c r="H202" s="73"/>
      <c r="J202" s="115" t="s">
        <v>50</v>
      </c>
      <c r="K202" s="116">
        <f>$O203</f>
        <v>0</v>
      </c>
      <c r="L202" s="117">
        <f>$P203</f>
        <v>0</v>
      </c>
      <c r="N202" s="118" t="s">
        <v>46</v>
      </c>
      <c r="O202" s="119">
        <f>IF($O203&gt;$P203,1,0)</f>
        <v>0</v>
      </c>
      <c r="P202" s="120">
        <f>IF($O203&lt;$P203,1,0)</f>
        <v>0</v>
      </c>
      <c r="S202" s="56" t="s">
        <v>23</v>
      </c>
    </row>
    <row r="203" spans="2:22" ht="13.8" hidden="1" thickBot="1" x14ac:dyDescent="0.25">
      <c r="C203" s="6" t="s">
        <v>76</v>
      </c>
      <c r="D203" s="60"/>
      <c r="E203" s="74"/>
      <c r="F203" s="14" t="s">
        <v>38</v>
      </c>
      <c r="G203" s="75"/>
      <c r="H203" s="76"/>
      <c r="J203" s="121" t="s">
        <v>43</v>
      </c>
      <c r="K203" s="122">
        <f>$O206</f>
        <v>0</v>
      </c>
      <c r="L203" s="123">
        <f>$P206</f>
        <v>0</v>
      </c>
      <c r="N203" s="124" t="s">
        <v>47</v>
      </c>
      <c r="O203" s="125">
        <f>IF($E202&gt;$G202,1,0)+IF($E203&gt;$G203,1,0)+IF($E204&gt;$G204,1,0)</f>
        <v>0</v>
      </c>
      <c r="P203" s="126">
        <f>IF($E202&lt;$G202,1,0)+IF($E203&lt;$G203,1,0)+IF($E204&lt;$G204,1,0)</f>
        <v>0</v>
      </c>
    </row>
    <row r="204" spans="2:22" ht="13.8" hidden="1" thickBot="1" x14ac:dyDescent="0.25">
      <c r="C204" s="7"/>
      <c r="D204" s="48"/>
      <c r="E204" s="77"/>
      <c r="F204" s="78" t="s">
        <v>38</v>
      </c>
      <c r="G204" s="79"/>
      <c r="H204" s="80"/>
      <c r="J204" s="127" t="s">
        <v>44</v>
      </c>
      <c r="K204" s="128">
        <f>$O209</f>
        <v>0</v>
      </c>
      <c r="L204" s="129">
        <f>$P209</f>
        <v>0</v>
      </c>
      <c r="N204" s="130" t="s">
        <v>45</v>
      </c>
      <c r="O204" s="131">
        <f>SUM(E202:E204)</f>
        <v>0</v>
      </c>
      <c r="P204" s="132">
        <f>SUM(G202:G204)</f>
        <v>0</v>
      </c>
    </row>
    <row r="205" spans="2:22" ht="13.8" hidden="1" thickBot="1" x14ac:dyDescent="0.25">
      <c r="C205" s="6"/>
      <c r="D205" s="43"/>
      <c r="E205" s="70"/>
      <c r="F205" s="71" t="s">
        <v>38</v>
      </c>
      <c r="G205" s="72"/>
      <c r="H205" s="43"/>
      <c r="J205" s="133" t="s">
        <v>46</v>
      </c>
      <c r="K205" s="134">
        <f>$O208+$O205+$O202</f>
        <v>0</v>
      </c>
      <c r="L205" s="135">
        <f>$P208+$P205+$P202</f>
        <v>0</v>
      </c>
      <c r="N205" s="118" t="s">
        <v>46</v>
      </c>
      <c r="O205" s="119">
        <f>IF($O206&gt;$P206,1,0)</f>
        <v>0</v>
      </c>
      <c r="P205" s="120">
        <f>IF($O206&lt;$P206,1,0)</f>
        <v>0</v>
      </c>
      <c r="S205" s="56" t="s">
        <v>24</v>
      </c>
    </row>
    <row r="206" spans="2:22" ht="13.8" hidden="1" thickBot="1" x14ac:dyDescent="0.25">
      <c r="C206" s="6" t="s">
        <v>77</v>
      </c>
      <c r="D206" s="60"/>
      <c r="E206" s="74"/>
      <c r="F206" s="14" t="s">
        <v>38</v>
      </c>
      <c r="G206" s="75"/>
      <c r="H206" s="60"/>
      <c r="J206" s="133" t="s">
        <v>47</v>
      </c>
      <c r="K206" s="134">
        <f>$O209+$O206+$O203</f>
        <v>0</v>
      </c>
      <c r="L206" s="135">
        <f>$P209+$P206+$P203</f>
        <v>0</v>
      </c>
      <c r="N206" s="124" t="s">
        <v>47</v>
      </c>
      <c r="O206" s="125">
        <f>IF($E205&gt;$G205,1,0)+IF($E206&gt;$G206,1,0)+IF($E207&gt;$G207,1,0)</f>
        <v>0</v>
      </c>
      <c r="P206" s="126">
        <f>IF($E205&lt;$G205,1,0)+IF($E206&lt;$G206,1,0)+IF($E207&lt;$G207,1,0)</f>
        <v>0</v>
      </c>
    </row>
    <row r="207" spans="2:22" ht="13.8" hidden="1" thickBot="1" x14ac:dyDescent="0.25">
      <c r="C207" s="8"/>
      <c r="D207" s="48"/>
      <c r="E207" s="77"/>
      <c r="F207" s="78" t="s">
        <v>38</v>
      </c>
      <c r="G207" s="79"/>
      <c r="H207" s="48"/>
      <c r="J207" s="136" t="s">
        <v>45</v>
      </c>
      <c r="K207" s="137">
        <f>$O210+$O207+$O204</f>
        <v>0</v>
      </c>
      <c r="L207" s="138">
        <f>$P210+$P207+$P204</f>
        <v>0</v>
      </c>
      <c r="N207" s="130" t="s">
        <v>45</v>
      </c>
      <c r="O207" s="131">
        <f>SUM(E205:E207)</f>
        <v>0</v>
      </c>
      <c r="P207" s="132">
        <f>SUM(G205:G207)</f>
        <v>0</v>
      </c>
    </row>
    <row r="208" spans="2:22" ht="13.8" hidden="1" thickBot="1" x14ac:dyDescent="0.25">
      <c r="C208" s="5"/>
      <c r="D208" s="43"/>
      <c r="E208" s="70"/>
      <c r="F208" s="71" t="s">
        <v>38</v>
      </c>
      <c r="G208" s="72"/>
      <c r="H208" s="43"/>
      <c r="J208" s="9"/>
      <c r="K208" s="10"/>
      <c r="L208" s="10"/>
      <c r="N208" s="118" t="s">
        <v>46</v>
      </c>
      <c r="O208" s="119">
        <f>IF($O209&gt;$P209,1,0)</f>
        <v>0</v>
      </c>
      <c r="P208" s="120">
        <f>IF($O209&lt;$P209,1,0)</f>
        <v>0</v>
      </c>
      <c r="S208" s="56" t="s">
        <v>24</v>
      </c>
    </row>
    <row r="209" spans="2:22" ht="13.8" hidden="1" thickBot="1" x14ac:dyDescent="0.25">
      <c r="C209" s="6" t="s">
        <v>78</v>
      </c>
      <c r="D209" s="60"/>
      <c r="E209" s="74"/>
      <c r="F209" s="14" t="s">
        <v>38</v>
      </c>
      <c r="G209" s="75"/>
      <c r="H209" s="60"/>
      <c r="J209" s="9"/>
      <c r="K209" s="10"/>
      <c r="L209" s="10"/>
      <c r="N209" s="124" t="s">
        <v>47</v>
      </c>
      <c r="O209" s="125">
        <f>IF($E208&gt;$G208,1,0)+IF($E209&gt;$G209,1,0)+IF($E210&gt;$G210,1,0)</f>
        <v>0</v>
      </c>
      <c r="P209" s="126">
        <f>IF($E208&lt;$G208,1,0)+IF($E209&lt;$G209,1,0)+IF($E210&lt;$G210,1,0)</f>
        <v>0</v>
      </c>
    </row>
    <row r="210" spans="2:22" ht="13.8" hidden="1" thickBot="1" x14ac:dyDescent="0.25">
      <c r="C210" s="7"/>
      <c r="D210" s="48"/>
      <c r="E210" s="77"/>
      <c r="F210" s="78" t="s">
        <v>38</v>
      </c>
      <c r="G210" s="79"/>
      <c r="H210" s="48"/>
      <c r="J210" s="9"/>
      <c r="K210" s="10"/>
      <c r="L210" s="10"/>
      <c r="N210" s="130" t="s">
        <v>45</v>
      </c>
      <c r="O210" s="131">
        <f>SUM(E208:E210)</f>
        <v>0</v>
      </c>
      <c r="P210" s="132">
        <f>SUM(G208:G210)</f>
        <v>0</v>
      </c>
    </row>
    <row r="211" spans="2:22" ht="13.8" hidden="1" thickBot="1" x14ac:dyDescent="0.25">
      <c r="E211" s="13"/>
      <c r="F211" s="14"/>
      <c r="G211" s="13"/>
      <c r="J211" s="9"/>
      <c r="K211" s="10"/>
      <c r="L211" s="10"/>
      <c r="N211" s="9"/>
      <c r="O211" s="4"/>
      <c r="P211" s="4"/>
    </row>
    <row r="212" spans="2:22" ht="13.8" hidden="1" thickBot="1" x14ac:dyDescent="0.25">
      <c r="B212" t="s">
        <v>55</v>
      </c>
      <c r="C212" s="40" t="s">
        <v>0</v>
      </c>
      <c r="D212" s="69"/>
      <c r="E212" s="1">
        <f>$K216</f>
        <v>0</v>
      </c>
      <c r="F212" s="2" t="s">
        <v>38</v>
      </c>
      <c r="G212" s="3">
        <f>$L216</f>
        <v>0</v>
      </c>
      <c r="H212" s="69"/>
      <c r="J212" s="113" t="s">
        <v>1</v>
      </c>
      <c r="K212" s="114" t="str">
        <f>IF($K216&gt;$L216,"○","×")</f>
        <v>×</v>
      </c>
      <c r="L212" s="114" t="str">
        <f>IF($K216&lt;$L216,"○","×")</f>
        <v>×</v>
      </c>
      <c r="O212" s="4"/>
      <c r="P212" s="4"/>
      <c r="S212"/>
      <c r="T212" t="s">
        <v>22</v>
      </c>
      <c r="U212" t="s">
        <v>22</v>
      </c>
      <c r="V212" t="s">
        <v>22</v>
      </c>
    </row>
    <row r="213" spans="2:22" ht="13.8" hidden="1" thickBot="1" x14ac:dyDescent="0.25">
      <c r="C213" s="5"/>
      <c r="D213" s="43"/>
      <c r="E213" s="70"/>
      <c r="F213" s="71" t="s">
        <v>38</v>
      </c>
      <c r="G213" s="72"/>
      <c r="H213" s="73"/>
      <c r="J213" s="115" t="s">
        <v>50</v>
      </c>
      <c r="K213" s="116">
        <f>$O214</f>
        <v>0</v>
      </c>
      <c r="L213" s="117">
        <f>$P214</f>
        <v>0</v>
      </c>
      <c r="N213" s="118" t="s">
        <v>46</v>
      </c>
      <c r="O213" s="119">
        <f>IF($O214&gt;$P214,1,0)</f>
        <v>0</v>
      </c>
      <c r="P213" s="120">
        <f>IF($O214&lt;$P214,1,0)</f>
        <v>0</v>
      </c>
      <c r="S213" s="56" t="s">
        <v>23</v>
      </c>
    </row>
    <row r="214" spans="2:22" ht="13.8" hidden="1" thickBot="1" x14ac:dyDescent="0.25">
      <c r="C214" s="6" t="s">
        <v>76</v>
      </c>
      <c r="D214" s="60"/>
      <c r="E214" s="74"/>
      <c r="F214" s="14" t="s">
        <v>38</v>
      </c>
      <c r="G214" s="75"/>
      <c r="H214" s="76"/>
      <c r="J214" s="121" t="s">
        <v>43</v>
      </c>
      <c r="K214" s="122">
        <f>$O217</f>
        <v>0</v>
      </c>
      <c r="L214" s="123">
        <f>$P217</f>
        <v>0</v>
      </c>
      <c r="N214" s="124" t="s">
        <v>47</v>
      </c>
      <c r="O214" s="125">
        <f>IF($E213&gt;$G213,1,0)+IF($E214&gt;$G214,1,0)+IF($E215&gt;$G215,1,0)</f>
        <v>0</v>
      </c>
      <c r="P214" s="126">
        <f>IF($E213&lt;$G213,1,0)+IF($E214&lt;$G214,1,0)+IF($E215&lt;$G215,1,0)</f>
        <v>0</v>
      </c>
    </row>
    <row r="215" spans="2:22" ht="13.8" hidden="1" thickBot="1" x14ac:dyDescent="0.25">
      <c r="C215" s="7"/>
      <c r="D215" s="48"/>
      <c r="E215" s="77"/>
      <c r="F215" s="78" t="s">
        <v>38</v>
      </c>
      <c r="G215" s="79"/>
      <c r="H215" s="80"/>
      <c r="J215" s="127" t="s">
        <v>44</v>
      </c>
      <c r="K215" s="128">
        <f>$O220</f>
        <v>0</v>
      </c>
      <c r="L215" s="129">
        <f>$P220</f>
        <v>0</v>
      </c>
      <c r="N215" s="130" t="s">
        <v>45</v>
      </c>
      <c r="O215" s="131">
        <f>SUM(E213:E215)</f>
        <v>0</v>
      </c>
      <c r="P215" s="132">
        <f>SUM(G213:G215)</f>
        <v>0</v>
      </c>
    </row>
    <row r="216" spans="2:22" ht="13.8" hidden="1" thickBot="1" x14ac:dyDescent="0.25">
      <c r="C216" s="6"/>
      <c r="D216" s="43"/>
      <c r="E216" s="70"/>
      <c r="F216" s="71" t="s">
        <v>38</v>
      </c>
      <c r="G216" s="72"/>
      <c r="H216" s="43"/>
      <c r="J216" s="133" t="s">
        <v>46</v>
      </c>
      <c r="K216" s="134">
        <f>$O219+$O216+$O213</f>
        <v>0</v>
      </c>
      <c r="L216" s="135">
        <f>$P219+$P216+$P213</f>
        <v>0</v>
      </c>
      <c r="N216" s="118" t="s">
        <v>46</v>
      </c>
      <c r="O216" s="119">
        <f>IF($O217&gt;$P217,1,0)</f>
        <v>0</v>
      </c>
      <c r="P216" s="120">
        <f>IF($O217&lt;$P217,1,0)</f>
        <v>0</v>
      </c>
      <c r="S216" s="56" t="s">
        <v>24</v>
      </c>
    </row>
    <row r="217" spans="2:22" ht="13.8" hidden="1" thickBot="1" x14ac:dyDescent="0.25">
      <c r="C217" s="6" t="s">
        <v>77</v>
      </c>
      <c r="D217" s="60"/>
      <c r="E217" s="74"/>
      <c r="F217" s="14" t="s">
        <v>38</v>
      </c>
      <c r="G217" s="75"/>
      <c r="H217" s="60"/>
      <c r="J217" s="133" t="s">
        <v>47</v>
      </c>
      <c r="K217" s="134">
        <f>$O220+$O217+$O214</f>
        <v>0</v>
      </c>
      <c r="L217" s="135">
        <f>$P220+$P217+$P214</f>
        <v>0</v>
      </c>
      <c r="N217" s="124" t="s">
        <v>47</v>
      </c>
      <c r="O217" s="125">
        <f>IF($E216&gt;$G216,1,0)+IF($E217&gt;$G217,1,0)+IF($E218&gt;$G218,1,0)</f>
        <v>0</v>
      </c>
      <c r="P217" s="126">
        <f>IF($E216&lt;$G216,1,0)+IF($E217&lt;$G217,1,0)+IF($E218&lt;$G218,1,0)</f>
        <v>0</v>
      </c>
    </row>
    <row r="218" spans="2:22" ht="13.8" hidden="1" thickBot="1" x14ac:dyDescent="0.25">
      <c r="C218" s="8"/>
      <c r="D218" s="48"/>
      <c r="E218" s="77"/>
      <c r="F218" s="78" t="s">
        <v>38</v>
      </c>
      <c r="G218" s="79"/>
      <c r="H218" s="48"/>
      <c r="J218" s="136" t="s">
        <v>45</v>
      </c>
      <c r="K218" s="137">
        <f>$O221+$O218+$O215</f>
        <v>0</v>
      </c>
      <c r="L218" s="138">
        <f>$P221+$P218+$P215</f>
        <v>0</v>
      </c>
      <c r="N218" s="130" t="s">
        <v>45</v>
      </c>
      <c r="O218" s="131">
        <f>SUM(E216:E218)</f>
        <v>0</v>
      </c>
      <c r="P218" s="132">
        <f>SUM(G216:G218)</f>
        <v>0</v>
      </c>
    </row>
    <row r="219" spans="2:22" ht="13.8" hidden="1" thickBot="1" x14ac:dyDescent="0.25">
      <c r="C219" s="5"/>
      <c r="D219" s="43"/>
      <c r="E219" s="70"/>
      <c r="F219" s="71" t="s">
        <v>38</v>
      </c>
      <c r="G219" s="72"/>
      <c r="H219" s="43"/>
      <c r="J219" s="9"/>
      <c r="K219" s="10"/>
      <c r="L219" s="10"/>
      <c r="N219" s="118" t="s">
        <v>46</v>
      </c>
      <c r="O219" s="119">
        <f>IF($O220&gt;$P220,1,0)</f>
        <v>0</v>
      </c>
      <c r="P219" s="120">
        <f>IF($O220&lt;$P220,1,0)</f>
        <v>0</v>
      </c>
      <c r="S219" s="56" t="s">
        <v>24</v>
      </c>
    </row>
    <row r="220" spans="2:22" ht="13.8" hidden="1" thickBot="1" x14ac:dyDescent="0.25">
      <c r="C220" s="6" t="s">
        <v>78</v>
      </c>
      <c r="D220" s="60"/>
      <c r="E220" s="74"/>
      <c r="F220" s="14" t="s">
        <v>38</v>
      </c>
      <c r="G220" s="75"/>
      <c r="H220" s="60"/>
      <c r="J220" s="9"/>
      <c r="K220" s="10"/>
      <c r="L220" s="10"/>
      <c r="N220" s="124" t="s">
        <v>47</v>
      </c>
      <c r="O220" s="125">
        <f>IF($E219&gt;$G219,1,0)+IF($E220&gt;$G220,1,0)+IF($E221&gt;$G221,1,0)</f>
        <v>0</v>
      </c>
      <c r="P220" s="126">
        <f>IF($E219&lt;$G219,1,0)+IF($E220&lt;$G220,1,0)+IF($E221&lt;$G221,1,0)</f>
        <v>0</v>
      </c>
    </row>
    <row r="221" spans="2:22" ht="13.8" hidden="1" thickBot="1" x14ac:dyDescent="0.25">
      <c r="C221" s="7"/>
      <c r="D221" s="48"/>
      <c r="E221" s="77"/>
      <c r="F221" s="78" t="s">
        <v>38</v>
      </c>
      <c r="G221" s="79"/>
      <c r="H221" s="48"/>
      <c r="J221" s="9"/>
      <c r="K221" s="10"/>
      <c r="L221" s="10"/>
      <c r="N221" s="130" t="s">
        <v>45</v>
      </c>
      <c r="O221" s="131">
        <f>SUM(E219:E221)</f>
        <v>0</v>
      </c>
      <c r="P221" s="132">
        <f>SUM(G219:G221)</f>
        <v>0</v>
      </c>
    </row>
    <row r="222" spans="2:22" ht="13.8" hidden="1" thickBot="1" x14ac:dyDescent="0.25">
      <c r="E222" s="13"/>
      <c r="F222" s="14"/>
      <c r="G222" s="13"/>
      <c r="J222" s="9"/>
      <c r="K222" s="10"/>
      <c r="L222" s="10"/>
      <c r="N222" s="9"/>
      <c r="O222" s="4"/>
      <c r="P222" s="4"/>
    </row>
    <row r="223" spans="2:22" ht="13.8" hidden="1" thickBot="1" x14ac:dyDescent="0.25">
      <c r="B223" t="s">
        <v>56</v>
      </c>
      <c r="C223" s="40" t="s">
        <v>0</v>
      </c>
      <c r="D223" s="69"/>
      <c r="E223" s="1">
        <f>$K227</f>
        <v>0</v>
      </c>
      <c r="F223" s="2" t="s">
        <v>38</v>
      </c>
      <c r="G223" s="3">
        <f>$L227</f>
        <v>0</v>
      </c>
      <c r="H223" s="69"/>
      <c r="J223" s="113" t="s">
        <v>1</v>
      </c>
      <c r="K223" s="114" t="str">
        <f>IF($K227&gt;$L227,"○","×")</f>
        <v>×</v>
      </c>
      <c r="L223" s="114" t="str">
        <f>IF($K227&lt;$L227,"○","×")</f>
        <v>×</v>
      </c>
      <c r="O223" s="4"/>
      <c r="P223" s="4"/>
      <c r="S223"/>
      <c r="T223" t="s">
        <v>22</v>
      </c>
      <c r="U223" t="s">
        <v>22</v>
      </c>
      <c r="V223" t="s">
        <v>22</v>
      </c>
    </row>
    <row r="224" spans="2:22" ht="13.8" hidden="1" thickBot="1" x14ac:dyDescent="0.25">
      <c r="C224" s="5"/>
      <c r="D224" s="43"/>
      <c r="E224" s="70"/>
      <c r="F224" s="71" t="s">
        <v>38</v>
      </c>
      <c r="G224" s="72"/>
      <c r="H224" s="73"/>
      <c r="J224" s="115" t="s">
        <v>50</v>
      </c>
      <c r="K224" s="116">
        <f>$O225</f>
        <v>0</v>
      </c>
      <c r="L224" s="117">
        <f>$P225</f>
        <v>0</v>
      </c>
      <c r="N224" s="118" t="s">
        <v>46</v>
      </c>
      <c r="O224" s="119">
        <f>IF($O225&gt;$P225,1,0)</f>
        <v>0</v>
      </c>
      <c r="P224" s="120">
        <f>IF($O225&lt;$P225,1,0)</f>
        <v>0</v>
      </c>
      <c r="S224" s="56" t="s">
        <v>23</v>
      </c>
    </row>
    <row r="225" spans="1:22" ht="13.8" hidden="1" thickBot="1" x14ac:dyDescent="0.25">
      <c r="C225" s="6" t="s">
        <v>76</v>
      </c>
      <c r="D225" s="60"/>
      <c r="E225" s="74"/>
      <c r="F225" s="14" t="s">
        <v>38</v>
      </c>
      <c r="G225" s="75"/>
      <c r="H225" s="76"/>
      <c r="J225" s="121" t="s">
        <v>43</v>
      </c>
      <c r="K225" s="122">
        <f>$O228</f>
        <v>0</v>
      </c>
      <c r="L225" s="123">
        <f>$P228</f>
        <v>0</v>
      </c>
      <c r="N225" s="124" t="s">
        <v>47</v>
      </c>
      <c r="O225" s="125">
        <f>IF($E224&gt;$G224,1,0)+IF($E225&gt;$G225,1,0)+IF($E226&gt;$G226,1,0)</f>
        <v>0</v>
      </c>
      <c r="P225" s="126">
        <f>IF($E224&lt;$G224,1,0)+IF($E225&lt;$G225,1,0)+IF($E226&lt;$G226,1,0)</f>
        <v>0</v>
      </c>
    </row>
    <row r="226" spans="1:22" ht="13.8" hidden="1" thickBot="1" x14ac:dyDescent="0.25">
      <c r="C226" s="7"/>
      <c r="D226" s="48"/>
      <c r="E226" s="77"/>
      <c r="F226" s="78" t="s">
        <v>38</v>
      </c>
      <c r="G226" s="79"/>
      <c r="H226" s="80"/>
      <c r="J226" s="127" t="s">
        <v>44</v>
      </c>
      <c r="K226" s="128">
        <f>$O231</f>
        <v>0</v>
      </c>
      <c r="L226" s="129">
        <f>$P231</f>
        <v>0</v>
      </c>
      <c r="N226" s="130" t="s">
        <v>45</v>
      </c>
      <c r="O226" s="131">
        <f>SUM(E224:E226)</f>
        <v>0</v>
      </c>
      <c r="P226" s="132">
        <f>SUM(G224:G226)</f>
        <v>0</v>
      </c>
    </row>
    <row r="227" spans="1:22" ht="13.8" hidden="1" thickBot="1" x14ac:dyDescent="0.25">
      <c r="C227" s="6"/>
      <c r="D227" s="43"/>
      <c r="E227" s="70"/>
      <c r="F227" s="71" t="s">
        <v>38</v>
      </c>
      <c r="G227" s="72"/>
      <c r="H227" s="43"/>
      <c r="J227" s="133" t="s">
        <v>46</v>
      </c>
      <c r="K227" s="134">
        <f>$O230+$O227+$O224</f>
        <v>0</v>
      </c>
      <c r="L227" s="135">
        <f>$P230+$P227+$P224</f>
        <v>0</v>
      </c>
      <c r="N227" s="118" t="s">
        <v>46</v>
      </c>
      <c r="O227" s="119">
        <f>IF($O228&gt;$P228,1,0)</f>
        <v>0</v>
      </c>
      <c r="P227" s="120">
        <f>IF($O228&lt;$P228,1,0)</f>
        <v>0</v>
      </c>
      <c r="S227" s="56" t="s">
        <v>24</v>
      </c>
    </row>
    <row r="228" spans="1:22" ht="13.8" hidden="1" thickBot="1" x14ac:dyDescent="0.25">
      <c r="C228" s="6" t="s">
        <v>77</v>
      </c>
      <c r="D228" s="60"/>
      <c r="E228" s="74"/>
      <c r="F228" s="14" t="s">
        <v>38</v>
      </c>
      <c r="G228" s="75"/>
      <c r="H228" s="60"/>
      <c r="J228" s="133" t="s">
        <v>47</v>
      </c>
      <c r="K228" s="134">
        <f>$O231+$O228+$O225</f>
        <v>0</v>
      </c>
      <c r="L228" s="135">
        <f>$P231+$P228+$P225</f>
        <v>0</v>
      </c>
      <c r="N228" s="124" t="s">
        <v>47</v>
      </c>
      <c r="O228" s="125">
        <f>IF($E227&gt;$G227,1,0)+IF($E228&gt;$G228,1,0)+IF($E229&gt;$G229,1,0)</f>
        <v>0</v>
      </c>
      <c r="P228" s="126">
        <f>IF($E227&lt;$G227,1,0)+IF($E228&lt;$G228,1,0)+IF($E229&lt;$G229,1,0)</f>
        <v>0</v>
      </c>
    </row>
    <row r="229" spans="1:22" ht="13.8" hidden="1" thickBot="1" x14ac:dyDescent="0.25">
      <c r="C229" s="8"/>
      <c r="D229" s="48"/>
      <c r="E229" s="77"/>
      <c r="F229" s="78" t="s">
        <v>38</v>
      </c>
      <c r="G229" s="79"/>
      <c r="H229" s="48"/>
      <c r="J229" s="136" t="s">
        <v>45</v>
      </c>
      <c r="K229" s="137">
        <f>$O232+$O229+$O226</f>
        <v>0</v>
      </c>
      <c r="L229" s="138">
        <f>$P232+$P229+$P226</f>
        <v>0</v>
      </c>
      <c r="N229" s="130" t="s">
        <v>45</v>
      </c>
      <c r="O229" s="131">
        <f>SUM(E227:E229)</f>
        <v>0</v>
      </c>
      <c r="P229" s="132">
        <f>SUM(G227:G229)</f>
        <v>0</v>
      </c>
    </row>
    <row r="230" spans="1:22" ht="13.8" hidden="1" thickBot="1" x14ac:dyDescent="0.25">
      <c r="C230" s="5"/>
      <c r="D230" s="43"/>
      <c r="E230" s="70"/>
      <c r="F230" s="71" t="s">
        <v>38</v>
      </c>
      <c r="G230" s="72"/>
      <c r="H230" s="43"/>
      <c r="J230" s="9"/>
      <c r="K230" s="10"/>
      <c r="L230" s="10"/>
      <c r="N230" s="118" t="s">
        <v>46</v>
      </c>
      <c r="O230" s="119">
        <f>IF($O231&gt;$P231,1,0)</f>
        <v>0</v>
      </c>
      <c r="P230" s="120">
        <f>IF($O231&lt;$P231,1,0)</f>
        <v>0</v>
      </c>
      <c r="S230" s="56" t="s">
        <v>24</v>
      </c>
    </row>
    <row r="231" spans="1:22" ht="13.8" hidden="1" thickBot="1" x14ac:dyDescent="0.25">
      <c r="C231" s="6" t="s">
        <v>78</v>
      </c>
      <c r="D231" s="60"/>
      <c r="E231" s="74"/>
      <c r="F231" s="14" t="s">
        <v>38</v>
      </c>
      <c r="G231" s="75"/>
      <c r="H231" s="60"/>
      <c r="J231" s="9"/>
      <c r="K231" s="10"/>
      <c r="L231" s="10"/>
      <c r="N231" s="124" t="s">
        <v>47</v>
      </c>
      <c r="O231" s="125">
        <f>IF($E230&gt;$G230,1,0)+IF($E231&gt;$G231,1,0)+IF($E232&gt;$G232,1,0)</f>
        <v>0</v>
      </c>
      <c r="P231" s="126">
        <f>IF($E230&lt;$G230,1,0)+IF($E231&lt;$G231,1,0)+IF($E232&lt;$G232,1,0)</f>
        <v>0</v>
      </c>
    </row>
    <row r="232" spans="1:22" ht="13.8" hidden="1" thickBot="1" x14ac:dyDescent="0.25">
      <c r="C232" s="7"/>
      <c r="D232" s="48"/>
      <c r="E232" s="77"/>
      <c r="F232" s="78" t="s">
        <v>38</v>
      </c>
      <c r="G232" s="79"/>
      <c r="H232" s="48"/>
      <c r="J232" s="9"/>
      <c r="K232" s="10"/>
      <c r="L232" s="10"/>
      <c r="N232" s="130" t="s">
        <v>45</v>
      </c>
      <c r="O232" s="131">
        <f>SUM(E230:E232)</f>
        <v>0</v>
      </c>
      <c r="P232" s="132">
        <f>SUM(G230:G232)</f>
        <v>0</v>
      </c>
    </row>
    <row r="233" spans="1:22" ht="13.8" hidden="1" thickBot="1" x14ac:dyDescent="0.25">
      <c r="C233" s="11"/>
      <c r="E233" s="13"/>
      <c r="F233" s="14"/>
      <c r="G233" s="13"/>
      <c r="J233" s="9"/>
      <c r="K233" s="10"/>
      <c r="L233" s="10"/>
      <c r="N233" s="9"/>
      <c r="O233" s="4"/>
      <c r="P233" s="4"/>
    </row>
    <row r="234" spans="1:22" ht="13.8" thickBot="1" x14ac:dyDescent="0.25">
      <c r="A234" s="15" t="s">
        <v>86</v>
      </c>
      <c r="B234" t="s">
        <v>39</v>
      </c>
      <c r="C234" s="40" t="s">
        <v>144</v>
      </c>
      <c r="D234" s="69" t="s">
        <v>145</v>
      </c>
      <c r="E234" s="1">
        <f>$K238</f>
        <v>3</v>
      </c>
      <c r="F234" s="2" t="s">
        <v>38</v>
      </c>
      <c r="G234" s="3">
        <f>$L238</f>
        <v>0</v>
      </c>
      <c r="H234" s="160" t="s">
        <v>146</v>
      </c>
      <c r="J234" s="113" t="s">
        <v>1</v>
      </c>
      <c r="K234" s="114" t="str">
        <f>IF($K238&gt;$L238,"○","×")</f>
        <v>○</v>
      </c>
      <c r="L234" s="114" t="str">
        <f>IF($K238&lt;$L238,"○","×")</f>
        <v>×</v>
      </c>
      <c r="O234" s="4"/>
      <c r="P234" s="4"/>
      <c r="S234">
        <v>3</v>
      </c>
      <c r="T234" t="s">
        <v>42</v>
      </c>
      <c r="U234" t="s">
        <v>49</v>
      </c>
      <c r="V234" t="s">
        <v>42</v>
      </c>
    </row>
    <row r="235" spans="1:22" x14ac:dyDescent="0.2">
      <c r="C235" s="5"/>
      <c r="D235" s="43" t="s">
        <v>147</v>
      </c>
      <c r="E235" s="70">
        <v>21</v>
      </c>
      <c r="F235" s="71" t="s">
        <v>38</v>
      </c>
      <c r="G235" s="72">
        <v>13</v>
      </c>
      <c r="H235" s="73" t="s">
        <v>148</v>
      </c>
      <c r="J235" s="115" t="s">
        <v>50</v>
      </c>
      <c r="K235" s="116">
        <f>$O236</f>
        <v>2</v>
      </c>
      <c r="L235" s="117">
        <f>$P236</f>
        <v>0</v>
      </c>
      <c r="N235" s="118" t="s">
        <v>46</v>
      </c>
      <c r="O235" s="119">
        <f>IF($O236&gt;$P236,1,0)</f>
        <v>1</v>
      </c>
      <c r="P235" s="120">
        <f>IF($O236&lt;$P236,1,0)</f>
        <v>0</v>
      </c>
      <c r="S235" s="56">
        <v>0.375</v>
      </c>
    </row>
    <row r="236" spans="1:22" x14ac:dyDescent="0.2">
      <c r="C236" s="6" t="s">
        <v>149</v>
      </c>
      <c r="D236" s="60" t="s">
        <v>150</v>
      </c>
      <c r="E236" s="74">
        <v>21</v>
      </c>
      <c r="F236" s="14" t="s">
        <v>151</v>
      </c>
      <c r="G236" s="75">
        <v>8</v>
      </c>
      <c r="H236" s="76" t="s">
        <v>152</v>
      </c>
      <c r="J236" s="121" t="s">
        <v>43</v>
      </c>
      <c r="K236" s="122">
        <f>$O239</f>
        <v>2</v>
      </c>
      <c r="L236" s="123">
        <f>$P239</f>
        <v>0</v>
      </c>
      <c r="N236" s="124" t="s">
        <v>47</v>
      </c>
      <c r="O236" s="125">
        <f>IF($E235&gt;$G235,1,0)+IF($E236&gt;$G236,1,0)+IF($E237&gt;$G237,1,0)</f>
        <v>2</v>
      </c>
      <c r="P236" s="126">
        <f>IF($E235&lt;$G235,1,0)+IF($E236&lt;$G236,1,0)+IF($E237&lt;$G237,1,0)</f>
        <v>0</v>
      </c>
    </row>
    <row r="237" spans="1:22" ht="13.8" thickBot="1" x14ac:dyDescent="0.25">
      <c r="C237" s="7"/>
      <c r="D237" s="48"/>
      <c r="E237" s="77"/>
      <c r="F237" s="78" t="s">
        <v>151</v>
      </c>
      <c r="G237" s="79"/>
      <c r="H237" s="80"/>
      <c r="J237" s="127" t="s">
        <v>44</v>
      </c>
      <c r="K237" s="128">
        <f>$O242</f>
        <v>2</v>
      </c>
      <c r="L237" s="129">
        <f>$P242</f>
        <v>0</v>
      </c>
      <c r="N237" s="130" t="s">
        <v>45</v>
      </c>
      <c r="O237" s="131">
        <f>SUM(E235:E237)</f>
        <v>42</v>
      </c>
      <c r="P237" s="132">
        <f>SUM(G235:G237)</f>
        <v>21</v>
      </c>
    </row>
    <row r="238" spans="1:22" x14ac:dyDescent="0.2">
      <c r="C238" s="6"/>
      <c r="D238" s="43" t="s">
        <v>153</v>
      </c>
      <c r="E238" s="70">
        <v>21</v>
      </c>
      <c r="F238" s="71" t="s">
        <v>151</v>
      </c>
      <c r="G238" s="72">
        <v>14</v>
      </c>
      <c r="H238" s="43" t="s">
        <v>154</v>
      </c>
      <c r="J238" s="133" t="s">
        <v>46</v>
      </c>
      <c r="K238" s="134">
        <f>$O241+$O238+$O235</f>
        <v>3</v>
      </c>
      <c r="L238" s="135">
        <f>$P241+$P238+$P235</f>
        <v>0</v>
      </c>
      <c r="N238" s="118" t="s">
        <v>46</v>
      </c>
      <c r="O238" s="119">
        <f>IF($O239&gt;$P239,1,0)</f>
        <v>1</v>
      </c>
      <c r="P238" s="120">
        <f>IF($O239&lt;$P239,1,0)</f>
        <v>0</v>
      </c>
      <c r="S238" s="56">
        <v>0.39583333333333331</v>
      </c>
    </row>
    <row r="239" spans="1:22" x14ac:dyDescent="0.2">
      <c r="C239" s="6" t="s">
        <v>155</v>
      </c>
      <c r="D239" s="60" t="s">
        <v>156</v>
      </c>
      <c r="E239" s="74">
        <v>21</v>
      </c>
      <c r="F239" s="14" t="s">
        <v>151</v>
      </c>
      <c r="G239" s="75">
        <v>12</v>
      </c>
      <c r="H239" s="60" t="s">
        <v>157</v>
      </c>
      <c r="J239" s="133" t="s">
        <v>47</v>
      </c>
      <c r="K239" s="134">
        <f>$O242+$O239+$O236</f>
        <v>6</v>
      </c>
      <c r="L239" s="135">
        <f>$P242+$P239+$P236</f>
        <v>0</v>
      </c>
      <c r="N239" s="124" t="s">
        <v>47</v>
      </c>
      <c r="O239" s="125">
        <f>IF($E238&gt;$G238,1,0)+IF($E239&gt;$G239,1,0)+IF($E240&gt;$G240,1,0)</f>
        <v>2</v>
      </c>
      <c r="P239" s="126">
        <f>IF($E238&lt;$G238,1,0)+IF($E239&lt;$G239,1,0)+IF($E240&lt;$G240,1,0)</f>
        <v>0</v>
      </c>
    </row>
    <row r="240" spans="1:22" ht="13.8" thickBot="1" x14ac:dyDescent="0.25">
      <c r="C240" s="8"/>
      <c r="D240" s="48"/>
      <c r="E240" s="77"/>
      <c r="F240" s="78" t="s">
        <v>151</v>
      </c>
      <c r="G240" s="79"/>
      <c r="H240" s="48"/>
      <c r="J240" s="136" t="s">
        <v>45</v>
      </c>
      <c r="K240" s="137">
        <f>$O243+$O240+$O237</f>
        <v>126</v>
      </c>
      <c r="L240" s="138">
        <f>$P243+$P240+$P237</f>
        <v>82</v>
      </c>
      <c r="N240" s="130" t="s">
        <v>45</v>
      </c>
      <c r="O240" s="131">
        <f>SUM(E238:E240)</f>
        <v>42</v>
      </c>
      <c r="P240" s="132">
        <f>SUM(G238:G240)</f>
        <v>26</v>
      </c>
    </row>
    <row r="241" spans="2:22" x14ac:dyDescent="0.2">
      <c r="C241" s="5"/>
      <c r="D241" s="43" t="s">
        <v>158</v>
      </c>
      <c r="E241" s="70">
        <v>21</v>
      </c>
      <c r="F241" s="71" t="s">
        <v>151</v>
      </c>
      <c r="G241" s="72">
        <v>19</v>
      </c>
      <c r="H241" s="43" t="s">
        <v>159</v>
      </c>
      <c r="J241" s="9"/>
      <c r="K241" s="10"/>
      <c r="L241" s="10"/>
      <c r="N241" s="118" t="s">
        <v>46</v>
      </c>
      <c r="O241" s="119">
        <f>IF($O242&gt;$P242,1,0)</f>
        <v>1</v>
      </c>
      <c r="P241" s="120">
        <f>IF($O242&lt;$P242,1,0)</f>
        <v>0</v>
      </c>
      <c r="S241" s="56">
        <v>0.41666666666666669</v>
      </c>
    </row>
    <row r="242" spans="2:22" x14ac:dyDescent="0.2">
      <c r="C242" s="6" t="s">
        <v>160</v>
      </c>
      <c r="D242" s="60" t="s">
        <v>161</v>
      </c>
      <c r="E242" s="74">
        <v>21</v>
      </c>
      <c r="F242" s="14" t="s">
        <v>151</v>
      </c>
      <c r="G242" s="75">
        <v>16</v>
      </c>
      <c r="H242" s="60" t="s">
        <v>162</v>
      </c>
      <c r="J242" s="9"/>
      <c r="K242" s="10"/>
      <c r="L242" s="10"/>
      <c r="N242" s="124" t="s">
        <v>47</v>
      </c>
      <c r="O242" s="125">
        <f>IF($E241&gt;$G241,1,0)+IF($E242&gt;$G242,1,0)+IF($E243&gt;$G243,1,0)</f>
        <v>2</v>
      </c>
      <c r="P242" s="126">
        <f>IF($E241&lt;$G241,1,0)+IF($E242&lt;$G242,1,0)+IF($E243&lt;$G243,1,0)</f>
        <v>0</v>
      </c>
    </row>
    <row r="243" spans="2:22" ht="13.8" thickBot="1" x14ac:dyDescent="0.25">
      <c r="C243" s="7"/>
      <c r="D243" s="48"/>
      <c r="E243" s="77"/>
      <c r="F243" s="78" t="s">
        <v>151</v>
      </c>
      <c r="G243" s="79"/>
      <c r="H243" s="48"/>
      <c r="J243" s="9"/>
      <c r="K243" s="10"/>
      <c r="L243" s="10"/>
      <c r="N243" s="130" t="s">
        <v>45</v>
      </c>
      <c r="O243" s="131">
        <f>SUM(E241:E243)</f>
        <v>42</v>
      </c>
      <c r="P243" s="132">
        <f>SUM(G241:G243)</f>
        <v>35</v>
      </c>
    </row>
    <row r="244" spans="2:22" ht="13.8" thickBot="1" x14ac:dyDescent="0.25">
      <c r="E244" s="13"/>
      <c r="F244" s="14"/>
      <c r="G244" s="13"/>
      <c r="J244" s="9"/>
      <c r="K244" s="10"/>
      <c r="L244" s="10"/>
      <c r="N244" s="9"/>
      <c r="O244" s="4"/>
      <c r="P244" s="4"/>
    </row>
    <row r="245" spans="2:22" ht="13.8" thickBot="1" x14ac:dyDescent="0.25">
      <c r="B245" t="s">
        <v>40</v>
      </c>
      <c r="C245" s="40" t="s">
        <v>163</v>
      </c>
      <c r="D245" s="69" t="s">
        <v>164</v>
      </c>
      <c r="E245" s="1">
        <f>$K249</f>
        <v>0</v>
      </c>
      <c r="F245" s="2" t="s">
        <v>151</v>
      </c>
      <c r="G245" s="3">
        <f>$L249</f>
        <v>3</v>
      </c>
      <c r="H245" s="69" t="s">
        <v>165</v>
      </c>
      <c r="J245" s="113" t="s">
        <v>1</v>
      </c>
      <c r="K245" s="114" t="str">
        <f>IF($K249&gt;$L249,"○","×")</f>
        <v>×</v>
      </c>
      <c r="L245" s="114" t="str">
        <f>IF($K249&lt;$L249,"○","×")</f>
        <v>○</v>
      </c>
      <c r="O245" s="4"/>
      <c r="P245" s="4"/>
      <c r="S245">
        <v>3</v>
      </c>
      <c r="T245" t="s">
        <v>42</v>
      </c>
      <c r="U245" t="s">
        <v>49</v>
      </c>
      <c r="V245" t="s">
        <v>42</v>
      </c>
    </row>
    <row r="246" spans="2:22" x14ac:dyDescent="0.2">
      <c r="C246" s="5"/>
      <c r="D246" s="43" t="s">
        <v>166</v>
      </c>
      <c r="E246" s="70">
        <v>5</v>
      </c>
      <c r="F246" s="71" t="s">
        <v>151</v>
      </c>
      <c r="G246" s="72">
        <v>21</v>
      </c>
      <c r="H246" s="73" t="s">
        <v>167</v>
      </c>
      <c r="J246" s="115" t="s">
        <v>50</v>
      </c>
      <c r="K246" s="116">
        <f>$O247</f>
        <v>0</v>
      </c>
      <c r="L246" s="117">
        <f>$P247</f>
        <v>2</v>
      </c>
      <c r="N246" s="118" t="s">
        <v>46</v>
      </c>
      <c r="O246" s="119">
        <f>IF($O247&gt;$P247,1,0)</f>
        <v>0</v>
      </c>
      <c r="P246" s="120">
        <f>IF($O247&lt;$P247,1,0)</f>
        <v>1</v>
      </c>
      <c r="S246" s="56">
        <v>0.375</v>
      </c>
    </row>
    <row r="247" spans="2:22" x14ac:dyDescent="0.2">
      <c r="C247" s="6" t="s">
        <v>149</v>
      </c>
      <c r="D247" s="60" t="s">
        <v>168</v>
      </c>
      <c r="E247" s="74">
        <v>12</v>
      </c>
      <c r="F247" s="14" t="s">
        <v>151</v>
      </c>
      <c r="G247" s="75">
        <v>21</v>
      </c>
      <c r="H247" s="76" t="s">
        <v>169</v>
      </c>
      <c r="J247" s="121" t="s">
        <v>43</v>
      </c>
      <c r="K247" s="122">
        <f>$O250</f>
        <v>1</v>
      </c>
      <c r="L247" s="123">
        <f>$P250</f>
        <v>2</v>
      </c>
      <c r="N247" s="124" t="s">
        <v>47</v>
      </c>
      <c r="O247" s="125">
        <f>IF($E246&gt;$G246,1,0)+IF($E247&gt;$G247,1,0)+IF($E248&gt;$G248,1,0)</f>
        <v>0</v>
      </c>
      <c r="P247" s="126">
        <f>IF($E246&lt;$G246,1,0)+IF($E247&lt;$G247,1,0)+IF($E248&lt;$G248,1,0)</f>
        <v>2</v>
      </c>
    </row>
    <row r="248" spans="2:22" ht="13.8" thickBot="1" x14ac:dyDescent="0.25">
      <c r="C248" s="7"/>
      <c r="D248" s="48"/>
      <c r="E248" s="77"/>
      <c r="F248" s="78" t="s">
        <v>151</v>
      </c>
      <c r="G248" s="79"/>
      <c r="H248" s="80"/>
      <c r="J248" s="127" t="s">
        <v>44</v>
      </c>
      <c r="K248" s="128">
        <f>$O253</f>
        <v>0</v>
      </c>
      <c r="L248" s="129">
        <f>$P253</f>
        <v>2</v>
      </c>
      <c r="N248" s="130" t="s">
        <v>45</v>
      </c>
      <c r="O248" s="131">
        <f>SUM(E246:E248)</f>
        <v>17</v>
      </c>
      <c r="P248" s="132">
        <f>SUM(G246:G248)</f>
        <v>42</v>
      </c>
    </row>
    <row r="249" spans="2:22" x14ac:dyDescent="0.2">
      <c r="C249" s="6"/>
      <c r="D249" s="43" t="s">
        <v>170</v>
      </c>
      <c r="E249" s="70">
        <v>21</v>
      </c>
      <c r="F249" s="71" t="s">
        <v>38</v>
      </c>
      <c r="G249" s="72">
        <v>16</v>
      </c>
      <c r="H249" s="43" t="s">
        <v>171</v>
      </c>
      <c r="J249" s="133" t="s">
        <v>46</v>
      </c>
      <c r="K249" s="134">
        <f>$O252+$O249+$O246</f>
        <v>0</v>
      </c>
      <c r="L249" s="135">
        <f>$P252+$P249+$P246</f>
        <v>3</v>
      </c>
      <c r="N249" s="118" t="s">
        <v>46</v>
      </c>
      <c r="O249" s="119">
        <f>IF($O250&gt;$P250,1,0)</f>
        <v>0</v>
      </c>
      <c r="P249" s="120">
        <f>IF($O250&lt;$P250,1,0)</f>
        <v>1</v>
      </c>
      <c r="S249" s="56">
        <v>0.39583333333333331</v>
      </c>
    </row>
    <row r="250" spans="2:22" x14ac:dyDescent="0.2">
      <c r="C250" s="6" t="s">
        <v>155</v>
      </c>
      <c r="D250" s="60" t="s">
        <v>172</v>
      </c>
      <c r="E250" s="74">
        <v>11</v>
      </c>
      <c r="F250" s="14" t="s">
        <v>151</v>
      </c>
      <c r="G250" s="75">
        <v>21</v>
      </c>
      <c r="H250" s="60" t="s">
        <v>173</v>
      </c>
      <c r="J250" s="133" t="s">
        <v>47</v>
      </c>
      <c r="K250" s="134">
        <f>$O253+$O250+$O247</f>
        <v>1</v>
      </c>
      <c r="L250" s="135">
        <f>$P253+$P250+$P247</f>
        <v>6</v>
      </c>
      <c r="N250" s="124" t="s">
        <v>47</v>
      </c>
      <c r="O250" s="125">
        <f>IF($E249&gt;$G249,1,0)+IF($E250&gt;$G250,1,0)+IF($E251&gt;$G251,1,0)</f>
        <v>1</v>
      </c>
      <c r="P250" s="126">
        <f>IF($E249&lt;$G249,1,0)+IF($E250&lt;$G250,1,0)+IF($E251&lt;$G251,1,0)</f>
        <v>2</v>
      </c>
    </row>
    <row r="251" spans="2:22" ht="13.8" thickBot="1" x14ac:dyDescent="0.25">
      <c r="C251" s="8"/>
      <c r="D251" s="48"/>
      <c r="E251" s="77">
        <v>10</v>
      </c>
      <c r="F251" s="78" t="s">
        <v>38</v>
      </c>
      <c r="G251" s="79">
        <v>15</v>
      </c>
      <c r="H251" s="48"/>
      <c r="J251" s="136" t="s">
        <v>45</v>
      </c>
      <c r="K251" s="137">
        <f>$O254+$O251+$O248</f>
        <v>90</v>
      </c>
      <c r="L251" s="138">
        <f>$P254+$P251+$P248</f>
        <v>136</v>
      </c>
      <c r="N251" s="130" t="s">
        <v>45</v>
      </c>
      <c r="O251" s="131">
        <f>SUM(E249:E251)</f>
        <v>42</v>
      </c>
      <c r="P251" s="132">
        <f>SUM(G249:G251)</f>
        <v>52</v>
      </c>
    </row>
    <row r="252" spans="2:22" x14ac:dyDescent="0.2">
      <c r="C252" s="5"/>
      <c r="D252" s="43" t="s">
        <v>174</v>
      </c>
      <c r="E252" s="70">
        <v>11</v>
      </c>
      <c r="F252" s="71" t="s">
        <v>151</v>
      </c>
      <c r="G252" s="72">
        <v>21</v>
      </c>
      <c r="H252" s="43" t="s">
        <v>175</v>
      </c>
      <c r="J252" s="9"/>
      <c r="K252" s="10"/>
      <c r="L252" s="10"/>
      <c r="N252" s="118" t="s">
        <v>46</v>
      </c>
      <c r="O252" s="119">
        <f>IF($O253&gt;$P253,1,0)</f>
        <v>0</v>
      </c>
      <c r="P252" s="120">
        <f>IF($O253&lt;$P253,1,0)</f>
        <v>1</v>
      </c>
      <c r="S252" s="56">
        <v>0.41666666666666669</v>
      </c>
    </row>
    <row r="253" spans="2:22" x14ac:dyDescent="0.2">
      <c r="C253" s="6" t="s">
        <v>160</v>
      </c>
      <c r="D253" s="60" t="s">
        <v>176</v>
      </c>
      <c r="E253" s="74">
        <v>20</v>
      </c>
      <c r="F253" s="14" t="s">
        <v>151</v>
      </c>
      <c r="G253" s="75">
        <v>21</v>
      </c>
      <c r="H253" s="60" t="s">
        <v>365</v>
      </c>
      <c r="J253" s="9"/>
      <c r="K253" s="10"/>
      <c r="L253" s="10"/>
      <c r="N253" s="124" t="s">
        <v>47</v>
      </c>
      <c r="O253" s="125">
        <f>IF($E252&gt;$G252,1,0)+IF($E253&gt;$G253,1,0)+IF($E254&gt;$G254,1,0)</f>
        <v>0</v>
      </c>
      <c r="P253" s="126">
        <f>IF($E252&lt;$G252,1,0)+IF($E253&lt;$G253,1,0)+IF($E254&lt;$G254,1,0)</f>
        <v>2</v>
      </c>
    </row>
    <row r="254" spans="2:22" ht="13.8" thickBot="1" x14ac:dyDescent="0.25">
      <c r="C254" s="7"/>
      <c r="D254" s="48"/>
      <c r="E254" s="77"/>
      <c r="F254" s="78" t="s">
        <v>151</v>
      </c>
      <c r="G254" s="79"/>
      <c r="H254" s="48"/>
      <c r="J254" s="9"/>
      <c r="K254" s="10"/>
      <c r="L254" s="10"/>
      <c r="N254" s="130" t="s">
        <v>45</v>
      </c>
      <c r="O254" s="131">
        <f>SUM(E252:E254)</f>
        <v>31</v>
      </c>
      <c r="P254" s="132">
        <f>SUM(G252:G254)</f>
        <v>42</v>
      </c>
    </row>
    <row r="255" spans="2:22" ht="13.8" thickBot="1" x14ac:dyDescent="0.25">
      <c r="E255" s="13"/>
      <c r="F255" s="14"/>
      <c r="G255" s="13"/>
      <c r="J255" s="9"/>
      <c r="K255" s="10"/>
      <c r="L255" s="10"/>
      <c r="N255" s="9"/>
      <c r="O255" s="4"/>
      <c r="P255" s="4"/>
    </row>
    <row r="256" spans="2:22" ht="13.8" thickBot="1" x14ac:dyDescent="0.25">
      <c r="B256" t="s">
        <v>41</v>
      </c>
      <c r="C256" s="40" t="s">
        <v>177</v>
      </c>
      <c r="D256" s="69" t="s">
        <v>145</v>
      </c>
      <c r="E256" s="1">
        <f>$K260</f>
        <v>1</v>
      </c>
      <c r="F256" s="2" t="s">
        <v>151</v>
      </c>
      <c r="G256" s="3">
        <f>$L260</f>
        <v>2</v>
      </c>
      <c r="H256" s="69" t="s">
        <v>178</v>
      </c>
      <c r="J256" s="113" t="s">
        <v>1</v>
      </c>
      <c r="K256" s="114" t="str">
        <f>IF($K260&gt;$L260,"○","×")</f>
        <v>×</v>
      </c>
      <c r="L256" s="114" t="str">
        <f>IF($K260&lt;$L260,"○","×")</f>
        <v>○</v>
      </c>
      <c r="O256" s="4"/>
      <c r="P256" s="4"/>
      <c r="S256">
        <v>3</v>
      </c>
      <c r="T256" t="s">
        <v>42</v>
      </c>
      <c r="U256" t="s">
        <v>49</v>
      </c>
      <c r="V256" t="s">
        <v>42</v>
      </c>
    </row>
    <row r="257" spans="2:22" x14ac:dyDescent="0.2">
      <c r="C257" s="5"/>
      <c r="D257" s="43" t="s">
        <v>156</v>
      </c>
      <c r="E257" s="70">
        <v>10</v>
      </c>
      <c r="F257" s="71" t="s">
        <v>38</v>
      </c>
      <c r="G257" s="72">
        <v>21</v>
      </c>
      <c r="H257" s="73" t="s">
        <v>166</v>
      </c>
      <c r="J257" s="115" t="s">
        <v>50</v>
      </c>
      <c r="K257" s="116">
        <f>$O258</f>
        <v>1</v>
      </c>
      <c r="L257" s="117">
        <f>$P258</f>
        <v>2</v>
      </c>
      <c r="N257" s="118" t="s">
        <v>46</v>
      </c>
      <c r="O257" s="119">
        <f>IF($O258&gt;$P258,1,0)</f>
        <v>0</v>
      </c>
      <c r="P257" s="120">
        <f>IF($O258&lt;$P258,1,0)</f>
        <v>1</v>
      </c>
      <c r="S257" s="56">
        <v>0.4375</v>
      </c>
    </row>
    <row r="258" spans="2:22" x14ac:dyDescent="0.2">
      <c r="C258" s="6" t="s">
        <v>179</v>
      </c>
      <c r="D258" s="60" t="s">
        <v>180</v>
      </c>
      <c r="E258" s="74">
        <v>21</v>
      </c>
      <c r="F258" s="14" t="s">
        <v>38</v>
      </c>
      <c r="G258" s="75">
        <v>17</v>
      </c>
      <c r="H258" s="76" t="s">
        <v>181</v>
      </c>
      <c r="J258" s="121" t="s">
        <v>43</v>
      </c>
      <c r="K258" s="122">
        <f>$O261</f>
        <v>0</v>
      </c>
      <c r="L258" s="123">
        <f>$P261</f>
        <v>2</v>
      </c>
      <c r="N258" s="124" t="s">
        <v>47</v>
      </c>
      <c r="O258" s="125">
        <f>IF($E257&gt;$G257,1,0)+IF($E258&gt;$G258,1,0)+IF($E259&gt;$G259,1,0)</f>
        <v>1</v>
      </c>
      <c r="P258" s="126">
        <f>IF($E257&lt;$G257,1,0)+IF($E258&lt;$G258,1,0)+IF($E259&lt;$G259,1,0)</f>
        <v>2</v>
      </c>
    </row>
    <row r="259" spans="2:22" ht="13.8" thickBot="1" x14ac:dyDescent="0.25">
      <c r="C259" s="7"/>
      <c r="D259" s="48"/>
      <c r="E259" s="77">
        <v>13</v>
      </c>
      <c r="F259" s="78" t="s">
        <v>38</v>
      </c>
      <c r="G259" s="79">
        <v>15</v>
      </c>
      <c r="H259" s="80"/>
      <c r="J259" s="127" t="s">
        <v>44</v>
      </c>
      <c r="K259" s="128">
        <f>$O264</f>
        <v>2</v>
      </c>
      <c r="L259" s="129">
        <f>$P264</f>
        <v>1</v>
      </c>
      <c r="N259" s="130" t="s">
        <v>45</v>
      </c>
      <c r="O259" s="131">
        <f>SUM(E257:E259)</f>
        <v>44</v>
      </c>
      <c r="P259" s="132">
        <f>SUM(G257:G259)</f>
        <v>53</v>
      </c>
    </row>
    <row r="260" spans="2:22" x14ac:dyDescent="0.2">
      <c r="C260" s="6"/>
      <c r="D260" s="43" t="s">
        <v>158</v>
      </c>
      <c r="E260" s="70">
        <v>15</v>
      </c>
      <c r="F260" s="71" t="s">
        <v>151</v>
      </c>
      <c r="G260" s="72">
        <v>21</v>
      </c>
      <c r="H260" s="43" t="s">
        <v>174</v>
      </c>
      <c r="J260" s="133" t="s">
        <v>46</v>
      </c>
      <c r="K260" s="134">
        <f>$O263+$O260+$O257</f>
        <v>1</v>
      </c>
      <c r="L260" s="135">
        <f>$P263+$P260+$P257</f>
        <v>2</v>
      </c>
      <c r="N260" s="118" t="s">
        <v>46</v>
      </c>
      <c r="O260" s="119">
        <f>IF($O261&gt;$P261,1,0)</f>
        <v>0</v>
      </c>
      <c r="P260" s="120">
        <f>IF($O261&lt;$P261,1,0)</f>
        <v>1</v>
      </c>
      <c r="S260" s="56">
        <v>0.45833333333333331</v>
      </c>
    </row>
    <row r="261" spans="2:22" x14ac:dyDescent="0.2">
      <c r="C261" s="6" t="s">
        <v>155</v>
      </c>
      <c r="D261" s="60" t="s">
        <v>182</v>
      </c>
      <c r="E261" s="74">
        <v>16</v>
      </c>
      <c r="F261" s="14" t="s">
        <v>38</v>
      </c>
      <c r="G261" s="75">
        <v>21</v>
      </c>
      <c r="H261" s="60" t="s">
        <v>168</v>
      </c>
      <c r="J261" s="133" t="s">
        <v>47</v>
      </c>
      <c r="K261" s="134">
        <f>$O264+$O261+$O258</f>
        <v>3</v>
      </c>
      <c r="L261" s="135">
        <f>$P264+$P261+$P258</f>
        <v>5</v>
      </c>
      <c r="N261" s="124" t="s">
        <v>47</v>
      </c>
      <c r="O261" s="125">
        <f>IF($E260&gt;$G260,1,0)+IF($E261&gt;$G261,1,0)+IF($E262&gt;$G262,1,0)</f>
        <v>0</v>
      </c>
      <c r="P261" s="126">
        <f>IF($E260&lt;$G260,1,0)+IF($E261&lt;$G261,1,0)+IF($E262&lt;$G262,1,0)</f>
        <v>2</v>
      </c>
    </row>
    <row r="262" spans="2:22" ht="13.8" thickBot="1" x14ac:dyDescent="0.25">
      <c r="C262" s="8"/>
      <c r="D262" s="48"/>
      <c r="E262" s="77"/>
      <c r="F262" s="78" t="s">
        <v>151</v>
      </c>
      <c r="G262" s="79"/>
      <c r="H262" s="48"/>
      <c r="J262" s="136" t="s">
        <v>45</v>
      </c>
      <c r="K262" s="137">
        <f>$O265+$O262+$O259</f>
        <v>129</v>
      </c>
      <c r="L262" s="138">
        <f>$P265+$P262+$P259</f>
        <v>143</v>
      </c>
      <c r="N262" s="130" t="s">
        <v>45</v>
      </c>
      <c r="O262" s="131">
        <f>SUM(E260:E262)</f>
        <v>31</v>
      </c>
      <c r="P262" s="132">
        <f>SUM(G260:G262)</f>
        <v>42</v>
      </c>
    </row>
    <row r="263" spans="2:22" x14ac:dyDescent="0.2">
      <c r="C263" s="5"/>
      <c r="D263" s="43" t="s">
        <v>183</v>
      </c>
      <c r="E263" s="70">
        <v>21</v>
      </c>
      <c r="F263" s="71" t="s">
        <v>151</v>
      </c>
      <c r="G263" s="72">
        <v>16</v>
      </c>
      <c r="H263" s="43" t="s">
        <v>176</v>
      </c>
      <c r="J263" s="9"/>
      <c r="K263" s="10"/>
      <c r="L263" s="10"/>
      <c r="N263" s="118" t="s">
        <v>46</v>
      </c>
      <c r="O263" s="119">
        <f>IF($O264&gt;$P264,1,0)</f>
        <v>1</v>
      </c>
      <c r="P263" s="120">
        <f>IF($O264&lt;$P264,1,0)</f>
        <v>0</v>
      </c>
      <c r="S263" s="56">
        <v>0.47916666666666669</v>
      </c>
    </row>
    <row r="264" spans="2:22" x14ac:dyDescent="0.2">
      <c r="C264" s="6" t="s">
        <v>160</v>
      </c>
      <c r="D264" s="60" t="s">
        <v>184</v>
      </c>
      <c r="E264" s="74">
        <v>18</v>
      </c>
      <c r="F264" s="14" t="s">
        <v>151</v>
      </c>
      <c r="G264" s="75">
        <v>21</v>
      </c>
      <c r="H264" s="60" t="s">
        <v>185</v>
      </c>
      <c r="J264" s="9"/>
      <c r="K264" s="10"/>
      <c r="L264" s="10"/>
      <c r="N264" s="124" t="s">
        <v>47</v>
      </c>
      <c r="O264" s="125">
        <f>IF($E263&gt;$G263,1,0)+IF($E264&gt;$G264,1,0)+IF($E265&gt;$G265,1,0)</f>
        <v>2</v>
      </c>
      <c r="P264" s="126">
        <f>IF($E263&lt;$G263,1,0)+IF($E264&lt;$G264,1,0)+IF($E265&lt;$G265,1,0)</f>
        <v>1</v>
      </c>
    </row>
    <row r="265" spans="2:22" ht="13.8" thickBot="1" x14ac:dyDescent="0.25">
      <c r="C265" s="7"/>
      <c r="D265" s="48"/>
      <c r="E265" s="77">
        <v>15</v>
      </c>
      <c r="F265" s="78" t="s">
        <v>38</v>
      </c>
      <c r="G265" s="79">
        <v>11</v>
      </c>
      <c r="H265" s="48"/>
      <c r="J265" s="9"/>
      <c r="K265" s="10"/>
      <c r="L265" s="10"/>
      <c r="N265" s="130" t="s">
        <v>45</v>
      </c>
      <c r="O265" s="131">
        <f>SUM(E263:E265)</f>
        <v>54</v>
      </c>
      <c r="P265" s="132">
        <f>SUM(G263:G265)</f>
        <v>48</v>
      </c>
    </row>
    <row r="266" spans="2:22" ht="13.8" thickBot="1" x14ac:dyDescent="0.25">
      <c r="E266" s="13"/>
      <c r="F266" s="14"/>
      <c r="G266" s="13"/>
      <c r="K266" s="10"/>
      <c r="L266" s="10"/>
      <c r="O266" s="4"/>
      <c r="P266" s="4"/>
    </row>
    <row r="267" spans="2:22" ht="13.8" thickBot="1" x14ac:dyDescent="0.25">
      <c r="B267" t="s">
        <v>48</v>
      </c>
      <c r="C267" s="40" t="s">
        <v>186</v>
      </c>
      <c r="D267" s="160" t="s">
        <v>187</v>
      </c>
      <c r="E267" s="1">
        <f>$K271</f>
        <v>0</v>
      </c>
      <c r="F267" s="2" t="s">
        <v>151</v>
      </c>
      <c r="G267" s="3">
        <f>$L271</f>
        <v>3</v>
      </c>
      <c r="H267" s="69" t="s">
        <v>165</v>
      </c>
      <c r="J267" s="113" t="s">
        <v>1</v>
      </c>
      <c r="K267" s="114" t="str">
        <f>IF($K271&gt;$L271,"○","×")</f>
        <v>×</v>
      </c>
      <c r="L267" s="114" t="str">
        <f>IF($K271&lt;$L271,"○","×")</f>
        <v>○</v>
      </c>
      <c r="O267" s="4"/>
      <c r="P267" s="4"/>
      <c r="S267">
        <v>3</v>
      </c>
      <c r="T267" t="s">
        <v>42</v>
      </c>
      <c r="U267" t="s">
        <v>49</v>
      </c>
      <c r="V267" t="s">
        <v>42</v>
      </c>
    </row>
    <row r="268" spans="2:22" x14ac:dyDescent="0.2">
      <c r="C268" s="5"/>
      <c r="D268" s="43" t="s">
        <v>188</v>
      </c>
      <c r="E268" s="70">
        <v>7</v>
      </c>
      <c r="F268" s="71" t="s">
        <v>151</v>
      </c>
      <c r="G268" s="72">
        <v>21</v>
      </c>
      <c r="H268" s="73" t="s">
        <v>189</v>
      </c>
      <c r="J268" s="115" t="s">
        <v>50</v>
      </c>
      <c r="K268" s="116">
        <f>$O269</f>
        <v>0</v>
      </c>
      <c r="L268" s="117">
        <f>$P269</f>
        <v>2</v>
      </c>
      <c r="N268" s="118" t="s">
        <v>46</v>
      </c>
      <c r="O268" s="119">
        <f>IF($O269&gt;$P269,1,0)</f>
        <v>0</v>
      </c>
      <c r="P268" s="120">
        <f>IF($O269&lt;$P269,1,0)</f>
        <v>1</v>
      </c>
      <c r="S268" s="56">
        <v>0.4375</v>
      </c>
    </row>
    <row r="269" spans="2:22" x14ac:dyDescent="0.2">
      <c r="C269" s="6" t="s">
        <v>149</v>
      </c>
      <c r="D269" s="60" t="s">
        <v>190</v>
      </c>
      <c r="E269" s="74">
        <v>12</v>
      </c>
      <c r="F269" s="14" t="s">
        <v>151</v>
      </c>
      <c r="G269" s="75">
        <v>21</v>
      </c>
      <c r="H269" s="76" t="s">
        <v>169</v>
      </c>
      <c r="J269" s="121" t="s">
        <v>43</v>
      </c>
      <c r="K269" s="122">
        <f>$O272</f>
        <v>0</v>
      </c>
      <c r="L269" s="123">
        <f>$P272</f>
        <v>2</v>
      </c>
      <c r="N269" s="124" t="s">
        <v>47</v>
      </c>
      <c r="O269" s="125">
        <f>IF($E268&gt;$G268,1,0)+IF($E269&gt;$G269,1,0)+IF($E270&gt;$G270,1,0)</f>
        <v>0</v>
      </c>
      <c r="P269" s="126">
        <f>IF($E268&lt;$G268,1,0)+IF($E269&lt;$G269,1,0)+IF($E270&lt;$G270,1,0)</f>
        <v>2</v>
      </c>
    </row>
    <row r="270" spans="2:22" ht="13.8" thickBot="1" x14ac:dyDescent="0.25">
      <c r="C270" s="7"/>
      <c r="D270" s="48"/>
      <c r="E270" s="77"/>
      <c r="F270" s="78" t="s">
        <v>151</v>
      </c>
      <c r="G270" s="79"/>
      <c r="H270" s="80"/>
      <c r="J270" s="127" t="s">
        <v>44</v>
      </c>
      <c r="K270" s="128">
        <f>$O275</f>
        <v>0</v>
      </c>
      <c r="L270" s="129">
        <f>$P275</f>
        <v>2</v>
      </c>
      <c r="N270" s="130" t="s">
        <v>45</v>
      </c>
      <c r="O270" s="131">
        <f>SUM(E268:E270)</f>
        <v>19</v>
      </c>
      <c r="P270" s="132">
        <f>SUM(G268:G270)</f>
        <v>42</v>
      </c>
    </row>
    <row r="271" spans="2:22" x14ac:dyDescent="0.2">
      <c r="C271" s="6"/>
      <c r="D271" s="43" t="s">
        <v>191</v>
      </c>
      <c r="E271" s="70">
        <v>9</v>
      </c>
      <c r="F271" s="71" t="s">
        <v>151</v>
      </c>
      <c r="G271" s="72">
        <v>21</v>
      </c>
      <c r="H271" s="43" t="s">
        <v>171</v>
      </c>
      <c r="J271" s="133" t="s">
        <v>46</v>
      </c>
      <c r="K271" s="134">
        <f>$O274+$O271+$O268</f>
        <v>0</v>
      </c>
      <c r="L271" s="135">
        <f>$P274+$P271+$P268</f>
        <v>3</v>
      </c>
      <c r="N271" s="118" t="s">
        <v>46</v>
      </c>
      <c r="O271" s="119">
        <f>IF($O272&gt;$P272,1,0)</f>
        <v>0</v>
      </c>
      <c r="P271" s="120">
        <f>IF($O272&lt;$P272,1,0)</f>
        <v>1</v>
      </c>
      <c r="S271" s="56">
        <v>0.45833333333333331</v>
      </c>
    </row>
    <row r="272" spans="2:22" x14ac:dyDescent="0.2">
      <c r="C272" s="6" t="s">
        <v>155</v>
      </c>
      <c r="D272" s="60" t="s">
        <v>192</v>
      </c>
      <c r="E272" s="74">
        <v>11</v>
      </c>
      <c r="F272" s="14" t="s">
        <v>151</v>
      </c>
      <c r="G272" s="75">
        <v>21</v>
      </c>
      <c r="H272" s="60" t="s">
        <v>173</v>
      </c>
      <c r="J272" s="133" t="s">
        <v>47</v>
      </c>
      <c r="K272" s="134">
        <f>$O275+$O272+$O269</f>
        <v>0</v>
      </c>
      <c r="L272" s="135">
        <f>$P275+$P272+$P269</f>
        <v>6</v>
      </c>
      <c r="N272" s="124" t="s">
        <v>47</v>
      </c>
      <c r="O272" s="125">
        <f>IF($E271&gt;$G271,1,0)+IF($E272&gt;$G272,1,0)+IF($E273&gt;$G273,1,0)</f>
        <v>0</v>
      </c>
      <c r="P272" s="126">
        <f>IF($E271&lt;$G271,1,0)+IF($E272&lt;$G272,1,0)+IF($E273&lt;$G273,1,0)</f>
        <v>2</v>
      </c>
    </row>
    <row r="273" spans="2:22" ht="13.8" thickBot="1" x14ac:dyDescent="0.25">
      <c r="C273" s="8"/>
      <c r="D273" s="48"/>
      <c r="E273" s="77"/>
      <c r="F273" s="78" t="s">
        <v>151</v>
      </c>
      <c r="G273" s="79"/>
      <c r="H273" s="48"/>
      <c r="J273" s="136" t="s">
        <v>45</v>
      </c>
      <c r="K273" s="137">
        <f>$O276+$O273+$O270</f>
        <v>62</v>
      </c>
      <c r="L273" s="138">
        <f>$P276+$P273+$P270</f>
        <v>126</v>
      </c>
      <c r="N273" s="130" t="s">
        <v>45</v>
      </c>
      <c r="O273" s="131">
        <f>SUM(E271:E273)</f>
        <v>20</v>
      </c>
      <c r="P273" s="132">
        <f>SUM(G271:G273)</f>
        <v>42</v>
      </c>
    </row>
    <row r="274" spans="2:22" x14ac:dyDescent="0.2">
      <c r="C274" s="5"/>
      <c r="D274" s="43" t="s">
        <v>159</v>
      </c>
      <c r="E274" s="70">
        <v>11</v>
      </c>
      <c r="F274" s="71" t="s">
        <v>38</v>
      </c>
      <c r="G274" s="72">
        <v>21</v>
      </c>
      <c r="H274" s="43" t="s">
        <v>193</v>
      </c>
      <c r="J274" s="9"/>
      <c r="K274" s="10"/>
      <c r="L274" s="10"/>
      <c r="N274" s="118" t="s">
        <v>46</v>
      </c>
      <c r="O274" s="119">
        <f>IF($O275&gt;$P275,1,0)</f>
        <v>0</v>
      </c>
      <c r="P274" s="120">
        <f>IF($O275&lt;$P275,1,0)</f>
        <v>1</v>
      </c>
      <c r="S274" s="56">
        <v>0.47916666666666669</v>
      </c>
    </row>
    <row r="275" spans="2:22" x14ac:dyDescent="0.2">
      <c r="C275" s="6" t="s">
        <v>160</v>
      </c>
      <c r="D275" s="60" t="s">
        <v>154</v>
      </c>
      <c r="E275" s="74">
        <v>12</v>
      </c>
      <c r="F275" s="14" t="s">
        <v>38</v>
      </c>
      <c r="G275" s="75">
        <v>21</v>
      </c>
      <c r="H275" s="60" t="s">
        <v>365</v>
      </c>
      <c r="J275" s="9"/>
      <c r="K275" s="10"/>
      <c r="L275" s="10"/>
      <c r="N275" s="124" t="s">
        <v>47</v>
      </c>
      <c r="O275" s="125">
        <f>IF($E274&gt;$G274,1,0)+IF($E275&gt;$G275,1,0)+IF($E276&gt;$G276,1,0)</f>
        <v>0</v>
      </c>
      <c r="P275" s="126">
        <f>IF($E274&lt;$G274,1,0)+IF($E275&lt;$G275,1,0)+IF($E276&lt;$G276,1,0)</f>
        <v>2</v>
      </c>
    </row>
    <row r="276" spans="2:22" ht="13.8" thickBot="1" x14ac:dyDescent="0.25">
      <c r="C276" s="7"/>
      <c r="D276" s="48"/>
      <c r="E276" s="77"/>
      <c r="F276" s="78" t="s">
        <v>151</v>
      </c>
      <c r="G276" s="79"/>
      <c r="H276" s="48"/>
      <c r="J276" s="9"/>
      <c r="K276" s="10"/>
      <c r="L276" s="10"/>
      <c r="N276" s="130" t="s">
        <v>45</v>
      </c>
      <c r="O276" s="131">
        <f>SUM(E274:E276)</f>
        <v>23</v>
      </c>
      <c r="P276" s="132">
        <f>SUM(G274:G276)</f>
        <v>42</v>
      </c>
    </row>
    <row r="277" spans="2:22" ht="13.8" thickBot="1" x14ac:dyDescent="0.25"/>
    <row r="278" spans="2:22" ht="13.8" thickBot="1" x14ac:dyDescent="0.25">
      <c r="B278" t="s">
        <v>51</v>
      </c>
      <c r="C278" s="40" t="s">
        <v>194</v>
      </c>
      <c r="D278" s="69" t="s">
        <v>145</v>
      </c>
      <c r="E278" s="1">
        <f>$K282</f>
        <v>0</v>
      </c>
      <c r="F278" s="2" t="s">
        <v>151</v>
      </c>
      <c r="G278" s="3">
        <f>$L282</f>
        <v>3</v>
      </c>
      <c r="H278" s="69" t="s">
        <v>165</v>
      </c>
      <c r="J278" s="113" t="s">
        <v>1</v>
      </c>
      <c r="K278" s="114" t="str">
        <f>IF($K282&gt;$L282,"○","×")</f>
        <v>×</v>
      </c>
      <c r="L278" s="114" t="str">
        <f>IF($K282&lt;$L282,"○","×")</f>
        <v>○</v>
      </c>
      <c r="O278" s="4"/>
      <c r="P278" s="4"/>
      <c r="S278">
        <v>3</v>
      </c>
      <c r="T278" t="s">
        <v>42</v>
      </c>
      <c r="U278" t="s">
        <v>49</v>
      </c>
      <c r="V278" t="s">
        <v>42</v>
      </c>
    </row>
    <row r="279" spans="2:22" x14ac:dyDescent="0.2">
      <c r="C279" s="5"/>
      <c r="D279" s="43" t="s">
        <v>147</v>
      </c>
      <c r="E279" s="70">
        <v>16</v>
      </c>
      <c r="F279" s="71" t="s">
        <v>151</v>
      </c>
      <c r="G279" s="72">
        <v>21</v>
      </c>
      <c r="H279" s="73" t="s">
        <v>167</v>
      </c>
      <c r="J279" s="115" t="s">
        <v>50</v>
      </c>
      <c r="K279" s="116">
        <f>$O280</f>
        <v>0</v>
      </c>
      <c r="L279" s="117">
        <f>$P280</f>
        <v>2</v>
      </c>
      <c r="N279" s="118" t="s">
        <v>46</v>
      </c>
      <c r="O279" s="119">
        <f>IF($O280&gt;$P280,1,0)</f>
        <v>0</v>
      </c>
      <c r="P279" s="120">
        <f>IF($O280&lt;$P280,1,0)</f>
        <v>1</v>
      </c>
      <c r="S279" s="56">
        <v>0.5</v>
      </c>
    </row>
    <row r="280" spans="2:22" x14ac:dyDescent="0.2">
      <c r="C280" s="6" t="s">
        <v>149</v>
      </c>
      <c r="D280" s="60" t="s">
        <v>150</v>
      </c>
      <c r="E280" s="74">
        <v>20</v>
      </c>
      <c r="F280" s="14" t="s">
        <v>151</v>
      </c>
      <c r="G280" s="75">
        <v>21</v>
      </c>
      <c r="H280" s="76" t="s">
        <v>195</v>
      </c>
      <c r="J280" s="121" t="s">
        <v>43</v>
      </c>
      <c r="K280" s="122">
        <f>$O283</f>
        <v>0</v>
      </c>
      <c r="L280" s="123">
        <f>$P283</f>
        <v>2</v>
      </c>
      <c r="N280" s="124" t="s">
        <v>47</v>
      </c>
      <c r="O280" s="125">
        <f>IF($E279&gt;$G279,1,0)+IF($E280&gt;$G280,1,0)+IF($E281&gt;$G281,1,0)</f>
        <v>0</v>
      </c>
      <c r="P280" s="126">
        <f>IF($E279&lt;$G279,1,0)+IF($E280&lt;$G280,1,0)+IF($E281&lt;$G281,1,0)</f>
        <v>2</v>
      </c>
    </row>
    <row r="281" spans="2:22" ht="13.8" thickBot="1" x14ac:dyDescent="0.25">
      <c r="C281" s="7"/>
      <c r="D281" s="48"/>
      <c r="E281" s="77"/>
      <c r="F281" s="78" t="s">
        <v>151</v>
      </c>
      <c r="G281" s="79"/>
      <c r="H281" s="80"/>
      <c r="J281" s="127" t="s">
        <v>44</v>
      </c>
      <c r="K281" s="128">
        <f>$O286</f>
        <v>0</v>
      </c>
      <c r="L281" s="129">
        <f>$P286</f>
        <v>2</v>
      </c>
      <c r="N281" s="130" t="s">
        <v>45</v>
      </c>
      <c r="O281" s="131">
        <f>SUM(E279:E281)</f>
        <v>36</v>
      </c>
      <c r="P281" s="132">
        <f>SUM(G279:G281)</f>
        <v>42</v>
      </c>
    </row>
    <row r="282" spans="2:22" x14ac:dyDescent="0.2">
      <c r="C282" s="6"/>
      <c r="D282" s="43" t="s">
        <v>161</v>
      </c>
      <c r="E282" s="70">
        <v>14</v>
      </c>
      <c r="F282" s="71" t="s">
        <v>151</v>
      </c>
      <c r="G282" s="72">
        <v>21</v>
      </c>
      <c r="H282" s="43" t="s">
        <v>196</v>
      </c>
      <c r="J282" s="133" t="s">
        <v>46</v>
      </c>
      <c r="K282" s="134">
        <f>$O285+$O282+$O279</f>
        <v>0</v>
      </c>
      <c r="L282" s="135">
        <f>$P285+$P282+$P279</f>
        <v>3</v>
      </c>
      <c r="N282" s="118" t="s">
        <v>46</v>
      </c>
      <c r="O282" s="119">
        <f>IF($O283&gt;$P283,1,0)</f>
        <v>0</v>
      </c>
      <c r="P282" s="120">
        <f>IF($O283&lt;$P283,1,0)</f>
        <v>1</v>
      </c>
      <c r="S282" s="56">
        <v>0.52083333333333337</v>
      </c>
    </row>
    <row r="283" spans="2:22" x14ac:dyDescent="0.2">
      <c r="C283" s="6" t="s">
        <v>155</v>
      </c>
      <c r="D283" s="60" t="s">
        <v>156</v>
      </c>
      <c r="E283" s="74">
        <v>20</v>
      </c>
      <c r="F283" s="14" t="s">
        <v>151</v>
      </c>
      <c r="G283" s="75">
        <v>21</v>
      </c>
      <c r="H283" s="60" t="s">
        <v>173</v>
      </c>
      <c r="J283" s="133" t="s">
        <v>47</v>
      </c>
      <c r="K283" s="134">
        <f>$O286+$O283+$O280</f>
        <v>0</v>
      </c>
      <c r="L283" s="135">
        <f>$P286+$P283+$P280</f>
        <v>6</v>
      </c>
      <c r="N283" s="124" t="s">
        <v>47</v>
      </c>
      <c r="O283" s="125">
        <f>IF($E282&gt;$G282,1,0)+IF($E283&gt;$G283,1,0)+IF($E284&gt;$G284,1,0)</f>
        <v>0</v>
      </c>
      <c r="P283" s="126">
        <f>IF($E282&lt;$G282,1,0)+IF($E283&lt;$G283,1,0)+IF($E284&lt;$G284,1,0)</f>
        <v>2</v>
      </c>
    </row>
    <row r="284" spans="2:22" ht="13.8" thickBot="1" x14ac:dyDescent="0.25">
      <c r="C284" s="8"/>
      <c r="D284" s="48"/>
      <c r="E284" s="77"/>
      <c r="F284" s="78" t="s">
        <v>38</v>
      </c>
      <c r="G284" s="79"/>
      <c r="H284" s="48"/>
      <c r="J284" s="136" t="s">
        <v>45</v>
      </c>
      <c r="K284" s="137">
        <f>$O287+$O284+$O281</f>
        <v>96</v>
      </c>
      <c r="L284" s="138">
        <f>$P287+$P284+$P281</f>
        <v>126</v>
      </c>
      <c r="N284" s="130" t="s">
        <v>45</v>
      </c>
      <c r="O284" s="131">
        <f>SUM(E282:E284)</f>
        <v>34</v>
      </c>
      <c r="P284" s="132">
        <f>SUM(G282:G284)</f>
        <v>42</v>
      </c>
    </row>
    <row r="285" spans="2:22" x14ac:dyDescent="0.2">
      <c r="C285" s="5"/>
      <c r="D285" s="43" t="s">
        <v>153</v>
      </c>
      <c r="E285" s="70">
        <v>13</v>
      </c>
      <c r="F285" s="71" t="s">
        <v>151</v>
      </c>
      <c r="G285" s="72">
        <v>21</v>
      </c>
      <c r="H285" s="43" t="s">
        <v>193</v>
      </c>
      <c r="J285" s="9"/>
      <c r="K285" s="10"/>
      <c r="L285" s="10"/>
      <c r="N285" s="118" t="s">
        <v>46</v>
      </c>
      <c r="O285" s="119">
        <f>IF($O286&gt;$P286,1,0)</f>
        <v>0</v>
      </c>
      <c r="P285" s="120">
        <f>IF($O286&lt;$P286,1,0)</f>
        <v>1</v>
      </c>
      <c r="S285" s="56">
        <v>0.54166666666666663</v>
      </c>
    </row>
    <row r="286" spans="2:22" x14ac:dyDescent="0.2">
      <c r="C286" s="6" t="s">
        <v>127</v>
      </c>
      <c r="D286" s="60" t="s">
        <v>158</v>
      </c>
      <c r="E286" s="74">
        <v>13</v>
      </c>
      <c r="F286" s="14" t="s">
        <v>151</v>
      </c>
      <c r="G286" s="75">
        <v>21</v>
      </c>
      <c r="H286" s="60" t="s">
        <v>365</v>
      </c>
      <c r="J286" s="9"/>
      <c r="K286" s="10"/>
      <c r="L286" s="10"/>
      <c r="N286" s="124" t="s">
        <v>47</v>
      </c>
      <c r="O286" s="125">
        <f>IF($E285&gt;$G285,1,0)+IF($E286&gt;$G286,1,0)+IF($E287&gt;$G287,1,0)</f>
        <v>0</v>
      </c>
      <c r="P286" s="126">
        <f>IF($E285&lt;$G285,1,0)+IF($E286&lt;$G286,1,0)+IF($E287&lt;$G287,1,0)</f>
        <v>2</v>
      </c>
    </row>
    <row r="287" spans="2:22" ht="13.8" thickBot="1" x14ac:dyDescent="0.25">
      <c r="C287" s="7"/>
      <c r="D287" s="48"/>
      <c r="E287" s="77"/>
      <c r="F287" s="78" t="s">
        <v>151</v>
      </c>
      <c r="G287" s="79"/>
      <c r="H287" s="48"/>
      <c r="J287" s="9"/>
      <c r="K287" s="10"/>
      <c r="L287" s="10"/>
      <c r="N287" s="130" t="s">
        <v>45</v>
      </c>
      <c r="O287" s="131">
        <f>SUM(E285:E287)</f>
        <v>26</v>
      </c>
      <c r="P287" s="132">
        <f>SUM(G285:G287)</f>
        <v>42</v>
      </c>
    </row>
    <row r="288" spans="2:22" ht="13.8" thickBot="1" x14ac:dyDescent="0.25">
      <c r="C288" s="11"/>
      <c r="E288" s="13"/>
      <c r="F288" s="14"/>
      <c r="G288" s="13"/>
      <c r="J288" s="9"/>
      <c r="K288" s="10"/>
      <c r="L288" s="10"/>
      <c r="N288" s="9"/>
      <c r="O288" s="4"/>
      <c r="P288" s="4"/>
    </row>
    <row r="289" spans="2:22" ht="13.8" thickBot="1" x14ac:dyDescent="0.25">
      <c r="B289" t="s">
        <v>52</v>
      </c>
      <c r="C289" s="40" t="s">
        <v>57</v>
      </c>
      <c r="D289" s="160" t="s">
        <v>187</v>
      </c>
      <c r="E289" s="1">
        <f>$K293</f>
        <v>0</v>
      </c>
      <c r="F289" s="2" t="s">
        <v>151</v>
      </c>
      <c r="G289" s="3">
        <f>$L293</f>
        <v>3</v>
      </c>
      <c r="H289" s="69" t="s">
        <v>164</v>
      </c>
      <c r="J289" s="113" t="s">
        <v>1</v>
      </c>
      <c r="K289" s="114" t="str">
        <f>IF($K293&gt;$L293,"○","×")</f>
        <v>×</v>
      </c>
      <c r="L289" s="114" t="str">
        <f>IF($K293&lt;$L293,"○","×")</f>
        <v>○</v>
      </c>
      <c r="O289" s="4"/>
      <c r="P289" s="4"/>
      <c r="S289">
        <v>3</v>
      </c>
      <c r="T289" t="s">
        <v>42</v>
      </c>
      <c r="U289" t="s">
        <v>49</v>
      </c>
      <c r="V289" t="s">
        <v>42</v>
      </c>
    </row>
    <row r="290" spans="2:22" x14ac:dyDescent="0.2">
      <c r="C290" s="5"/>
      <c r="D290" s="43" t="s">
        <v>188</v>
      </c>
      <c r="E290" s="70">
        <v>14</v>
      </c>
      <c r="F290" s="71" t="s">
        <v>151</v>
      </c>
      <c r="G290" s="72">
        <v>21</v>
      </c>
      <c r="H290" s="73" t="s">
        <v>197</v>
      </c>
      <c r="J290" s="115" t="s">
        <v>50</v>
      </c>
      <c r="K290" s="116">
        <f>$O291</f>
        <v>0</v>
      </c>
      <c r="L290" s="117">
        <f>$P291</f>
        <v>2</v>
      </c>
      <c r="N290" s="118" t="s">
        <v>46</v>
      </c>
      <c r="O290" s="119">
        <f>IF($O291&gt;$P291,1,0)</f>
        <v>0</v>
      </c>
      <c r="P290" s="120">
        <f>IF($O291&lt;$P291,1,0)</f>
        <v>1</v>
      </c>
      <c r="S290" s="56">
        <v>0.5</v>
      </c>
    </row>
    <row r="291" spans="2:22" x14ac:dyDescent="0.2">
      <c r="C291" s="6" t="s">
        <v>179</v>
      </c>
      <c r="D291" s="60" t="s">
        <v>192</v>
      </c>
      <c r="E291" s="74">
        <v>7</v>
      </c>
      <c r="F291" s="14" t="s">
        <v>38</v>
      </c>
      <c r="G291" s="75">
        <v>21</v>
      </c>
      <c r="H291" s="76" t="s">
        <v>181</v>
      </c>
      <c r="J291" s="121" t="s">
        <v>43</v>
      </c>
      <c r="K291" s="122">
        <f>$O294</f>
        <v>0</v>
      </c>
      <c r="L291" s="123">
        <f>$P294</f>
        <v>2</v>
      </c>
      <c r="N291" s="124" t="s">
        <v>47</v>
      </c>
      <c r="O291" s="125">
        <f>IF($E290&gt;$G290,1,0)+IF($E291&gt;$G291,1,0)+IF($E292&gt;$G292,1,0)</f>
        <v>0</v>
      </c>
      <c r="P291" s="126">
        <f>IF($E290&lt;$G290,1,0)+IF($E291&lt;$G291,1,0)+IF($E292&lt;$G292,1,0)</f>
        <v>2</v>
      </c>
    </row>
    <row r="292" spans="2:22" ht="13.8" thickBot="1" x14ac:dyDescent="0.25">
      <c r="C292" s="7"/>
      <c r="D292" s="48"/>
      <c r="E292" s="77"/>
      <c r="F292" s="78" t="s">
        <v>151</v>
      </c>
      <c r="G292" s="79"/>
      <c r="H292" s="80"/>
      <c r="J292" s="127" t="s">
        <v>44</v>
      </c>
      <c r="K292" s="128">
        <f>$O297</f>
        <v>0</v>
      </c>
      <c r="L292" s="129">
        <f>$P297</f>
        <v>2</v>
      </c>
      <c r="N292" s="130" t="s">
        <v>45</v>
      </c>
      <c r="O292" s="131">
        <f>SUM(E290:E292)</f>
        <v>21</v>
      </c>
      <c r="P292" s="132">
        <f>SUM(G290:G292)</f>
        <v>42</v>
      </c>
    </row>
    <row r="293" spans="2:22" x14ac:dyDescent="0.2">
      <c r="C293" s="6"/>
      <c r="D293" s="43" t="s">
        <v>198</v>
      </c>
      <c r="E293" s="70">
        <v>20</v>
      </c>
      <c r="F293" s="71" t="s">
        <v>151</v>
      </c>
      <c r="G293" s="72">
        <v>21</v>
      </c>
      <c r="H293" s="43" t="s">
        <v>170</v>
      </c>
      <c r="J293" s="133" t="s">
        <v>46</v>
      </c>
      <c r="K293" s="134">
        <f>$O296+$O293+$O290</f>
        <v>0</v>
      </c>
      <c r="L293" s="135">
        <f>$P296+$P293+$P290</f>
        <v>3</v>
      </c>
      <c r="N293" s="118" t="s">
        <v>46</v>
      </c>
      <c r="O293" s="119">
        <f>IF($O294&gt;$P294,1,0)</f>
        <v>0</v>
      </c>
      <c r="P293" s="120">
        <f>IF($O294&lt;$P294,1,0)</f>
        <v>1</v>
      </c>
      <c r="S293" s="56">
        <v>0.52083333333333337</v>
      </c>
    </row>
    <row r="294" spans="2:22" x14ac:dyDescent="0.2">
      <c r="C294" s="6" t="s">
        <v>155</v>
      </c>
      <c r="D294" s="60" t="s">
        <v>190</v>
      </c>
      <c r="E294" s="74">
        <v>20</v>
      </c>
      <c r="F294" s="14" t="s">
        <v>38</v>
      </c>
      <c r="G294" s="75">
        <v>21</v>
      </c>
      <c r="H294" s="60" t="s">
        <v>168</v>
      </c>
      <c r="J294" s="133" t="s">
        <v>47</v>
      </c>
      <c r="K294" s="134">
        <f>$O297+$O294+$O291</f>
        <v>0</v>
      </c>
      <c r="L294" s="135">
        <f>$P297+$P294+$P291</f>
        <v>6</v>
      </c>
      <c r="N294" s="124" t="s">
        <v>47</v>
      </c>
      <c r="O294" s="125">
        <f>IF($E293&gt;$G293,1,0)+IF($E294&gt;$G294,1,0)+IF($E295&gt;$G295,1,0)</f>
        <v>0</v>
      </c>
      <c r="P294" s="126">
        <f>IF($E293&lt;$G293,1,0)+IF($E294&lt;$G294,1,0)+IF($E295&lt;$G295,1,0)</f>
        <v>2</v>
      </c>
    </row>
    <row r="295" spans="2:22" ht="13.8" thickBot="1" x14ac:dyDescent="0.25">
      <c r="C295" s="8"/>
      <c r="D295" s="48"/>
      <c r="E295" s="77"/>
      <c r="F295" s="78" t="s">
        <v>38</v>
      </c>
      <c r="G295" s="79"/>
      <c r="H295" s="48"/>
      <c r="J295" s="136" t="s">
        <v>45</v>
      </c>
      <c r="K295" s="137">
        <f>$O298+$O295+$O292</f>
        <v>98</v>
      </c>
      <c r="L295" s="138">
        <f>$P298+$P295+$P292</f>
        <v>126</v>
      </c>
      <c r="N295" s="130" t="s">
        <v>45</v>
      </c>
      <c r="O295" s="131">
        <f>SUM(E293:E295)</f>
        <v>40</v>
      </c>
      <c r="P295" s="132">
        <f>SUM(G293:G295)</f>
        <v>42</v>
      </c>
    </row>
    <row r="296" spans="2:22" x14ac:dyDescent="0.2">
      <c r="C296" s="5"/>
      <c r="D296" s="43" t="s">
        <v>199</v>
      </c>
      <c r="E296" s="70">
        <v>20</v>
      </c>
      <c r="F296" s="71" t="s">
        <v>151</v>
      </c>
      <c r="G296" s="72">
        <v>21</v>
      </c>
      <c r="H296" s="43" t="s">
        <v>200</v>
      </c>
      <c r="J296" s="9"/>
      <c r="K296" s="10"/>
      <c r="L296" s="10"/>
      <c r="N296" s="118" t="s">
        <v>46</v>
      </c>
      <c r="O296" s="119">
        <f>IF($O297&gt;$P297,1,0)</f>
        <v>0</v>
      </c>
      <c r="P296" s="120">
        <f>IF($O297&lt;$P297,1,0)</f>
        <v>1</v>
      </c>
      <c r="S296" s="56">
        <v>0.54166666666666663</v>
      </c>
    </row>
    <row r="297" spans="2:22" x14ac:dyDescent="0.2">
      <c r="C297" s="6" t="s">
        <v>160</v>
      </c>
      <c r="D297" s="60" t="s">
        <v>162</v>
      </c>
      <c r="E297" s="74">
        <v>17</v>
      </c>
      <c r="F297" s="14" t="s">
        <v>151</v>
      </c>
      <c r="G297" s="75">
        <v>21</v>
      </c>
      <c r="H297" s="60" t="s">
        <v>201</v>
      </c>
      <c r="J297" s="9"/>
      <c r="K297" s="10"/>
      <c r="L297" s="10"/>
      <c r="N297" s="124" t="s">
        <v>47</v>
      </c>
      <c r="O297" s="125">
        <f>IF($E296&gt;$G296,1,0)+IF($E297&gt;$G297,1,0)+IF($E298&gt;$G298,1,0)</f>
        <v>0</v>
      </c>
      <c r="P297" s="126">
        <f>IF($E296&lt;$G296,1,0)+IF($E297&lt;$G297,1,0)+IF($E298&lt;$G298,1,0)</f>
        <v>2</v>
      </c>
    </row>
    <row r="298" spans="2:22" ht="13.8" thickBot="1" x14ac:dyDescent="0.25">
      <c r="C298" s="7"/>
      <c r="D298" s="48"/>
      <c r="E298" s="77"/>
      <c r="F298" s="78" t="s">
        <v>151</v>
      </c>
      <c r="G298" s="79"/>
      <c r="H298" s="48"/>
      <c r="J298" s="9"/>
      <c r="K298" s="10"/>
      <c r="L298" s="10"/>
      <c r="N298" s="130" t="s">
        <v>45</v>
      </c>
      <c r="O298" s="131">
        <f>SUM(E296:E298)</f>
        <v>37</v>
      </c>
      <c r="P298" s="132">
        <f>SUM(G296:G298)</f>
        <v>42</v>
      </c>
    </row>
    <row r="299" spans="2:22" ht="13.8" thickBot="1" x14ac:dyDescent="0.25">
      <c r="C299" s="11"/>
      <c r="E299" s="13"/>
      <c r="F299" s="14"/>
      <c r="G299" s="13"/>
      <c r="J299" s="9"/>
      <c r="K299" s="10"/>
      <c r="L299" s="10"/>
      <c r="N299" s="9"/>
      <c r="O299" s="4"/>
      <c r="P299" s="4"/>
    </row>
    <row r="300" spans="2:22" ht="13.8" hidden="1" thickBot="1" x14ac:dyDescent="0.25">
      <c r="B300" t="s">
        <v>53</v>
      </c>
      <c r="C300" s="40" t="s">
        <v>0</v>
      </c>
      <c r="D300" s="69"/>
      <c r="E300" s="1">
        <f>$K304</f>
        <v>0</v>
      </c>
      <c r="F300" s="2" t="s">
        <v>38</v>
      </c>
      <c r="G300" s="3">
        <f>$L304</f>
        <v>0</v>
      </c>
      <c r="H300" s="69"/>
      <c r="J300" s="113" t="s">
        <v>1</v>
      </c>
      <c r="K300" s="114" t="str">
        <f>IF($K304&gt;$L304,"○","×")</f>
        <v>×</v>
      </c>
      <c r="L300" s="114" t="str">
        <f>IF($K304&lt;$L304,"○","×")</f>
        <v>×</v>
      </c>
      <c r="O300" s="4"/>
      <c r="P300" s="4"/>
      <c r="S300"/>
      <c r="T300" t="s">
        <v>22</v>
      </c>
      <c r="U300" t="s">
        <v>22</v>
      </c>
      <c r="V300" t="s">
        <v>22</v>
      </c>
    </row>
    <row r="301" spans="2:22" ht="13.8" hidden="1" thickBot="1" x14ac:dyDescent="0.25">
      <c r="C301" s="5"/>
      <c r="D301" s="43"/>
      <c r="E301" s="70"/>
      <c r="F301" s="71" t="s">
        <v>38</v>
      </c>
      <c r="G301" s="72"/>
      <c r="H301" s="73"/>
      <c r="J301" s="115" t="s">
        <v>50</v>
      </c>
      <c r="K301" s="116">
        <f>$O302</f>
        <v>0</v>
      </c>
      <c r="L301" s="117">
        <f>$P302</f>
        <v>0</v>
      </c>
      <c r="N301" s="118" t="s">
        <v>46</v>
      </c>
      <c r="O301" s="119">
        <f>IF($O302&gt;$P302,1,0)</f>
        <v>0</v>
      </c>
      <c r="P301" s="120">
        <f>IF($O302&lt;$P302,1,0)</f>
        <v>0</v>
      </c>
      <c r="S301" s="56" t="s">
        <v>23</v>
      </c>
    </row>
    <row r="302" spans="2:22" ht="13.8" hidden="1" thickBot="1" x14ac:dyDescent="0.25">
      <c r="C302" s="6" t="s">
        <v>76</v>
      </c>
      <c r="D302" s="60"/>
      <c r="E302" s="74"/>
      <c r="F302" s="14" t="s">
        <v>38</v>
      </c>
      <c r="G302" s="75"/>
      <c r="H302" s="76"/>
      <c r="J302" s="121" t="s">
        <v>43</v>
      </c>
      <c r="K302" s="122">
        <f>$O305</f>
        <v>0</v>
      </c>
      <c r="L302" s="123">
        <f>$P305</f>
        <v>0</v>
      </c>
      <c r="N302" s="124" t="s">
        <v>47</v>
      </c>
      <c r="O302" s="125">
        <f>IF($E301&gt;$G301,1,0)+IF($E302&gt;$G302,1,0)+IF($E303&gt;$G303,1,0)</f>
        <v>0</v>
      </c>
      <c r="P302" s="126">
        <f>IF($E301&lt;$G301,1,0)+IF($E302&lt;$G302,1,0)+IF($E303&lt;$G303,1,0)</f>
        <v>0</v>
      </c>
    </row>
    <row r="303" spans="2:22" ht="13.8" hidden="1" thickBot="1" x14ac:dyDescent="0.25">
      <c r="C303" s="7"/>
      <c r="D303" s="48"/>
      <c r="E303" s="77"/>
      <c r="F303" s="78" t="s">
        <v>38</v>
      </c>
      <c r="G303" s="79"/>
      <c r="H303" s="80"/>
      <c r="J303" s="127" t="s">
        <v>44</v>
      </c>
      <c r="K303" s="128">
        <f>$O308</f>
        <v>0</v>
      </c>
      <c r="L303" s="129">
        <f>$P308</f>
        <v>0</v>
      </c>
      <c r="N303" s="130" t="s">
        <v>45</v>
      </c>
      <c r="O303" s="131">
        <f>SUM(E301:E303)</f>
        <v>0</v>
      </c>
      <c r="P303" s="132">
        <f>SUM(G301:G303)</f>
        <v>0</v>
      </c>
    </row>
    <row r="304" spans="2:22" ht="13.8" hidden="1" thickBot="1" x14ac:dyDescent="0.25">
      <c r="C304" s="6"/>
      <c r="D304" s="43"/>
      <c r="E304" s="70"/>
      <c r="F304" s="71" t="s">
        <v>38</v>
      </c>
      <c r="G304" s="72"/>
      <c r="H304" s="43"/>
      <c r="J304" s="133" t="s">
        <v>46</v>
      </c>
      <c r="K304" s="134">
        <f>$O307+$O304+$O301</f>
        <v>0</v>
      </c>
      <c r="L304" s="135">
        <f>$P307+$P304+$P301</f>
        <v>0</v>
      </c>
      <c r="N304" s="118" t="s">
        <v>46</v>
      </c>
      <c r="O304" s="119">
        <f>IF($O305&gt;$P305,1,0)</f>
        <v>0</v>
      </c>
      <c r="P304" s="120">
        <f>IF($O305&lt;$P305,1,0)</f>
        <v>0</v>
      </c>
      <c r="S304" s="56" t="s">
        <v>24</v>
      </c>
    </row>
    <row r="305" spans="2:22" ht="13.8" hidden="1" thickBot="1" x14ac:dyDescent="0.25">
      <c r="C305" s="6" t="s">
        <v>77</v>
      </c>
      <c r="D305" s="60"/>
      <c r="E305" s="74"/>
      <c r="F305" s="14" t="s">
        <v>38</v>
      </c>
      <c r="G305" s="75"/>
      <c r="H305" s="60"/>
      <c r="J305" s="133" t="s">
        <v>47</v>
      </c>
      <c r="K305" s="134">
        <f>$O308+$O305+$O302</f>
        <v>0</v>
      </c>
      <c r="L305" s="135">
        <f>$P308+$P305+$P302</f>
        <v>0</v>
      </c>
      <c r="N305" s="124" t="s">
        <v>47</v>
      </c>
      <c r="O305" s="125">
        <f>IF($E304&gt;$G304,1,0)+IF($E305&gt;$G305,1,0)+IF($E306&gt;$G306,1,0)</f>
        <v>0</v>
      </c>
      <c r="P305" s="126">
        <f>IF($E304&lt;$G304,1,0)+IF($E305&lt;$G305,1,0)+IF($E306&lt;$G306,1,0)</f>
        <v>0</v>
      </c>
    </row>
    <row r="306" spans="2:22" ht="13.8" hidden="1" thickBot="1" x14ac:dyDescent="0.25">
      <c r="C306" s="8"/>
      <c r="D306" s="48"/>
      <c r="E306" s="77"/>
      <c r="F306" s="78" t="s">
        <v>38</v>
      </c>
      <c r="G306" s="79"/>
      <c r="H306" s="48"/>
      <c r="J306" s="136" t="s">
        <v>45</v>
      </c>
      <c r="K306" s="137">
        <f>$O309+$O306+$O303</f>
        <v>0</v>
      </c>
      <c r="L306" s="138">
        <f>$P309+$P306+$P303</f>
        <v>0</v>
      </c>
      <c r="N306" s="130" t="s">
        <v>45</v>
      </c>
      <c r="O306" s="131">
        <f>SUM(E304:E306)</f>
        <v>0</v>
      </c>
      <c r="P306" s="132">
        <f>SUM(G304:G306)</f>
        <v>0</v>
      </c>
    </row>
    <row r="307" spans="2:22" ht="13.8" hidden="1" thickBot="1" x14ac:dyDescent="0.25">
      <c r="C307" s="5"/>
      <c r="D307" s="43"/>
      <c r="E307" s="70"/>
      <c r="F307" s="71" t="s">
        <v>38</v>
      </c>
      <c r="G307" s="72"/>
      <c r="H307" s="43"/>
      <c r="J307" s="9"/>
      <c r="K307" s="10"/>
      <c r="L307" s="10"/>
      <c r="N307" s="118" t="s">
        <v>46</v>
      </c>
      <c r="O307" s="119">
        <f>IF($O308&gt;$P308,1,0)</f>
        <v>0</v>
      </c>
      <c r="P307" s="120">
        <f>IF($O308&lt;$P308,1,0)</f>
        <v>0</v>
      </c>
      <c r="S307" s="56" t="s">
        <v>24</v>
      </c>
    </row>
    <row r="308" spans="2:22" ht="13.8" hidden="1" thickBot="1" x14ac:dyDescent="0.25">
      <c r="C308" s="6" t="s">
        <v>78</v>
      </c>
      <c r="D308" s="60"/>
      <c r="E308" s="74"/>
      <c r="F308" s="14" t="s">
        <v>38</v>
      </c>
      <c r="G308" s="75"/>
      <c r="H308" s="60"/>
      <c r="J308" s="9"/>
      <c r="K308" s="10"/>
      <c r="L308" s="10"/>
      <c r="N308" s="124" t="s">
        <v>47</v>
      </c>
      <c r="O308" s="125">
        <f>IF($E307&gt;$G307,1,0)+IF($E308&gt;$G308,1,0)+IF($E309&gt;$G309,1,0)</f>
        <v>0</v>
      </c>
      <c r="P308" s="126">
        <f>IF($E307&lt;$G307,1,0)+IF($E308&lt;$G308,1,0)+IF($E309&lt;$G309,1,0)</f>
        <v>0</v>
      </c>
    </row>
    <row r="309" spans="2:22" ht="13.8" hidden="1" thickBot="1" x14ac:dyDescent="0.25">
      <c r="C309" s="7"/>
      <c r="D309" s="48"/>
      <c r="E309" s="77"/>
      <c r="F309" s="78" t="s">
        <v>38</v>
      </c>
      <c r="G309" s="79"/>
      <c r="H309" s="48"/>
      <c r="J309" s="9"/>
      <c r="K309" s="10"/>
      <c r="L309" s="10"/>
      <c r="N309" s="130" t="s">
        <v>45</v>
      </c>
      <c r="O309" s="131">
        <f>SUM(E307:E309)</f>
        <v>0</v>
      </c>
      <c r="P309" s="132">
        <f>SUM(G307:G309)</f>
        <v>0</v>
      </c>
    </row>
    <row r="310" spans="2:22" ht="13.8" hidden="1" thickBot="1" x14ac:dyDescent="0.25">
      <c r="E310" s="13"/>
      <c r="F310" s="14"/>
      <c r="G310" s="13"/>
      <c r="J310" s="9"/>
      <c r="K310" s="10"/>
      <c r="L310" s="10"/>
      <c r="N310" s="9"/>
      <c r="O310" s="4"/>
      <c r="P310" s="4"/>
    </row>
    <row r="311" spans="2:22" ht="13.8" hidden="1" thickBot="1" x14ac:dyDescent="0.25">
      <c r="B311" t="s">
        <v>54</v>
      </c>
      <c r="C311" s="40" t="s">
        <v>0</v>
      </c>
      <c r="D311" s="69"/>
      <c r="E311" s="1">
        <f>$K315</f>
        <v>0</v>
      </c>
      <c r="F311" s="2" t="s">
        <v>38</v>
      </c>
      <c r="G311" s="3">
        <f>$L315</f>
        <v>0</v>
      </c>
      <c r="H311" s="69"/>
      <c r="J311" s="113" t="s">
        <v>1</v>
      </c>
      <c r="K311" s="114" t="str">
        <f>IF($K315&gt;$L315,"○","×")</f>
        <v>×</v>
      </c>
      <c r="L311" s="114" t="str">
        <f>IF($K315&lt;$L315,"○","×")</f>
        <v>×</v>
      </c>
      <c r="O311" s="4"/>
      <c r="P311" s="4"/>
      <c r="S311"/>
      <c r="T311" t="s">
        <v>22</v>
      </c>
      <c r="U311" t="s">
        <v>22</v>
      </c>
      <c r="V311" t="s">
        <v>22</v>
      </c>
    </row>
    <row r="312" spans="2:22" ht="13.8" hidden="1" thickBot="1" x14ac:dyDescent="0.25">
      <c r="C312" s="5"/>
      <c r="D312" s="43"/>
      <c r="E312" s="70"/>
      <c r="F312" s="71" t="s">
        <v>38</v>
      </c>
      <c r="G312" s="72"/>
      <c r="H312" s="73"/>
      <c r="J312" s="115" t="s">
        <v>50</v>
      </c>
      <c r="K312" s="116">
        <f>$O313</f>
        <v>0</v>
      </c>
      <c r="L312" s="117">
        <f>$P313</f>
        <v>0</v>
      </c>
      <c r="N312" s="118" t="s">
        <v>46</v>
      </c>
      <c r="O312" s="119">
        <f>IF($O313&gt;$P313,1,0)</f>
        <v>0</v>
      </c>
      <c r="P312" s="120">
        <f>IF($O313&lt;$P313,1,0)</f>
        <v>0</v>
      </c>
      <c r="S312" s="56" t="s">
        <v>23</v>
      </c>
    </row>
    <row r="313" spans="2:22" ht="13.8" hidden="1" thickBot="1" x14ac:dyDescent="0.25">
      <c r="C313" s="6" t="s">
        <v>76</v>
      </c>
      <c r="D313" s="60"/>
      <c r="E313" s="74"/>
      <c r="F313" s="14" t="s">
        <v>38</v>
      </c>
      <c r="G313" s="75"/>
      <c r="H313" s="76"/>
      <c r="J313" s="121" t="s">
        <v>43</v>
      </c>
      <c r="K313" s="122">
        <f>$O316</f>
        <v>0</v>
      </c>
      <c r="L313" s="123">
        <f>$P316</f>
        <v>0</v>
      </c>
      <c r="N313" s="124" t="s">
        <v>47</v>
      </c>
      <c r="O313" s="125">
        <f>IF($E312&gt;$G312,1,0)+IF($E313&gt;$G313,1,0)+IF($E314&gt;$G314,1,0)</f>
        <v>0</v>
      </c>
      <c r="P313" s="126">
        <f>IF($E312&lt;$G312,1,0)+IF($E313&lt;$G313,1,0)+IF($E314&lt;$G314,1,0)</f>
        <v>0</v>
      </c>
    </row>
    <row r="314" spans="2:22" ht="13.8" hidden="1" thickBot="1" x14ac:dyDescent="0.25">
      <c r="C314" s="7"/>
      <c r="D314" s="48"/>
      <c r="E314" s="77"/>
      <c r="F314" s="78" t="s">
        <v>38</v>
      </c>
      <c r="G314" s="79"/>
      <c r="H314" s="80"/>
      <c r="J314" s="127" t="s">
        <v>44</v>
      </c>
      <c r="K314" s="128">
        <f>$O319</f>
        <v>0</v>
      </c>
      <c r="L314" s="129">
        <f>$P319</f>
        <v>0</v>
      </c>
      <c r="N314" s="130" t="s">
        <v>45</v>
      </c>
      <c r="O314" s="131">
        <f>SUM(E312:E314)</f>
        <v>0</v>
      </c>
      <c r="P314" s="132">
        <f>SUM(G312:G314)</f>
        <v>0</v>
      </c>
    </row>
    <row r="315" spans="2:22" ht="13.8" hidden="1" thickBot="1" x14ac:dyDescent="0.25">
      <c r="C315" s="6"/>
      <c r="D315" s="43"/>
      <c r="E315" s="70"/>
      <c r="F315" s="71" t="s">
        <v>38</v>
      </c>
      <c r="G315" s="72"/>
      <c r="H315" s="43"/>
      <c r="J315" s="133" t="s">
        <v>46</v>
      </c>
      <c r="K315" s="134">
        <f>$O318+$O315+$O312</f>
        <v>0</v>
      </c>
      <c r="L315" s="135">
        <f>$P318+$P315+$P312</f>
        <v>0</v>
      </c>
      <c r="N315" s="118" t="s">
        <v>46</v>
      </c>
      <c r="O315" s="119">
        <f>IF($O316&gt;$P316,1,0)</f>
        <v>0</v>
      </c>
      <c r="P315" s="120">
        <f>IF($O316&lt;$P316,1,0)</f>
        <v>0</v>
      </c>
      <c r="S315" s="56" t="s">
        <v>24</v>
      </c>
    </row>
    <row r="316" spans="2:22" ht="13.8" hidden="1" thickBot="1" x14ac:dyDescent="0.25">
      <c r="C316" s="6" t="s">
        <v>77</v>
      </c>
      <c r="D316" s="60"/>
      <c r="E316" s="74"/>
      <c r="F316" s="14" t="s">
        <v>38</v>
      </c>
      <c r="G316" s="75"/>
      <c r="H316" s="60"/>
      <c r="J316" s="133" t="s">
        <v>47</v>
      </c>
      <c r="K316" s="134">
        <f>$O319+$O316+$O313</f>
        <v>0</v>
      </c>
      <c r="L316" s="135">
        <f>$P319+$P316+$P313</f>
        <v>0</v>
      </c>
      <c r="N316" s="124" t="s">
        <v>47</v>
      </c>
      <c r="O316" s="125">
        <f>IF($E315&gt;$G315,1,0)+IF($E316&gt;$G316,1,0)+IF($E317&gt;$G317,1,0)</f>
        <v>0</v>
      </c>
      <c r="P316" s="126">
        <f>IF($E315&lt;$G315,1,0)+IF($E316&lt;$G316,1,0)+IF($E317&lt;$G317,1,0)</f>
        <v>0</v>
      </c>
    </row>
    <row r="317" spans="2:22" ht="13.8" hidden="1" thickBot="1" x14ac:dyDescent="0.25">
      <c r="C317" s="8"/>
      <c r="D317" s="48"/>
      <c r="E317" s="77"/>
      <c r="F317" s="78" t="s">
        <v>38</v>
      </c>
      <c r="G317" s="79"/>
      <c r="H317" s="48"/>
      <c r="J317" s="136" t="s">
        <v>45</v>
      </c>
      <c r="K317" s="137">
        <f>$O320+$O317+$O314</f>
        <v>0</v>
      </c>
      <c r="L317" s="138">
        <f>$P320+$P317+$P314</f>
        <v>0</v>
      </c>
      <c r="N317" s="130" t="s">
        <v>45</v>
      </c>
      <c r="O317" s="131">
        <f>SUM(E315:E317)</f>
        <v>0</v>
      </c>
      <c r="P317" s="132">
        <f>SUM(G315:G317)</f>
        <v>0</v>
      </c>
    </row>
    <row r="318" spans="2:22" ht="13.8" hidden="1" thickBot="1" x14ac:dyDescent="0.25">
      <c r="C318" s="5"/>
      <c r="D318" s="43"/>
      <c r="E318" s="70"/>
      <c r="F318" s="71" t="s">
        <v>38</v>
      </c>
      <c r="G318" s="72"/>
      <c r="H318" s="43"/>
      <c r="J318" s="9"/>
      <c r="K318" s="10"/>
      <c r="L318" s="10"/>
      <c r="N318" s="118" t="s">
        <v>46</v>
      </c>
      <c r="O318" s="119">
        <f>IF($O319&gt;$P319,1,0)</f>
        <v>0</v>
      </c>
      <c r="P318" s="120">
        <f>IF($O319&lt;$P319,1,0)</f>
        <v>0</v>
      </c>
      <c r="S318" s="56" t="s">
        <v>24</v>
      </c>
    </row>
    <row r="319" spans="2:22" ht="13.8" hidden="1" thickBot="1" x14ac:dyDescent="0.25">
      <c r="C319" s="6" t="s">
        <v>78</v>
      </c>
      <c r="D319" s="60"/>
      <c r="E319" s="74"/>
      <c r="F319" s="14" t="s">
        <v>38</v>
      </c>
      <c r="G319" s="75"/>
      <c r="H319" s="60"/>
      <c r="J319" s="9"/>
      <c r="K319" s="10"/>
      <c r="L319" s="10"/>
      <c r="N319" s="124" t="s">
        <v>47</v>
      </c>
      <c r="O319" s="125">
        <f>IF($E318&gt;$G318,1,0)+IF($E319&gt;$G319,1,0)+IF($E320&gt;$G320,1,0)</f>
        <v>0</v>
      </c>
      <c r="P319" s="126">
        <f>IF($E318&lt;$G318,1,0)+IF($E319&lt;$G319,1,0)+IF($E320&lt;$G320,1,0)</f>
        <v>0</v>
      </c>
    </row>
    <row r="320" spans="2:22" ht="13.8" hidden="1" thickBot="1" x14ac:dyDescent="0.25">
      <c r="C320" s="7"/>
      <c r="D320" s="48"/>
      <c r="E320" s="77"/>
      <c r="F320" s="78" t="s">
        <v>38</v>
      </c>
      <c r="G320" s="79"/>
      <c r="H320" s="48"/>
      <c r="J320" s="9"/>
      <c r="K320" s="10"/>
      <c r="L320" s="10"/>
      <c r="N320" s="130" t="s">
        <v>45</v>
      </c>
      <c r="O320" s="131">
        <f>SUM(E318:E320)</f>
        <v>0</v>
      </c>
      <c r="P320" s="132">
        <f>SUM(G318:G320)</f>
        <v>0</v>
      </c>
    </row>
    <row r="321" spans="2:22" ht="13.8" hidden="1" thickBot="1" x14ac:dyDescent="0.25">
      <c r="E321" s="13"/>
      <c r="F321" s="14"/>
      <c r="G321" s="13"/>
      <c r="J321" s="9"/>
      <c r="K321" s="10"/>
      <c r="L321" s="10"/>
      <c r="N321" s="9"/>
      <c r="O321" s="4"/>
      <c r="P321" s="4"/>
    </row>
    <row r="322" spans="2:22" ht="13.8" hidden="1" thickBot="1" x14ac:dyDescent="0.25">
      <c r="B322" t="s">
        <v>55</v>
      </c>
      <c r="C322" s="40" t="s">
        <v>0</v>
      </c>
      <c r="D322" s="69"/>
      <c r="E322" s="1">
        <f>$K326</f>
        <v>0</v>
      </c>
      <c r="F322" s="2" t="s">
        <v>38</v>
      </c>
      <c r="G322" s="3">
        <f>$L326</f>
        <v>0</v>
      </c>
      <c r="H322" s="69"/>
      <c r="J322" s="113" t="s">
        <v>1</v>
      </c>
      <c r="K322" s="114" t="str">
        <f>IF($K326&gt;$L326,"○","×")</f>
        <v>×</v>
      </c>
      <c r="L322" s="114" t="str">
        <f>IF($K326&lt;$L326,"○","×")</f>
        <v>×</v>
      </c>
      <c r="O322" s="4"/>
      <c r="P322" s="4"/>
      <c r="S322"/>
      <c r="T322" t="s">
        <v>22</v>
      </c>
      <c r="U322" t="s">
        <v>22</v>
      </c>
      <c r="V322" t="s">
        <v>22</v>
      </c>
    </row>
    <row r="323" spans="2:22" ht="13.8" hidden="1" thickBot="1" x14ac:dyDescent="0.25">
      <c r="C323" s="5"/>
      <c r="D323" s="43"/>
      <c r="E323" s="70"/>
      <c r="F323" s="71" t="s">
        <v>38</v>
      </c>
      <c r="G323" s="72"/>
      <c r="H323" s="73"/>
      <c r="J323" s="115" t="s">
        <v>50</v>
      </c>
      <c r="K323" s="116">
        <f>$O324</f>
        <v>0</v>
      </c>
      <c r="L323" s="117">
        <f>$P324</f>
        <v>0</v>
      </c>
      <c r="N323" s="118" t="s">
        <v>46</v>
      </c>
      <c r="O323" s="119">
        <f>IF($O324&gt;$P324,1,0)</f>
        <v>0</v>
      </c>
      <c r="P323" s="120">
        <f>IF($O324&lt;$P324,1,0)</f>
        <v>0</v>
      </c>
      <c r="S323" s="56" t="s">
        <v>23</v>
      </c>
    </row>
    <row r="324" spans="2:22" ht="13.8" hidden="1" thickBot="1" x14ac:dyDescent="0.25">
      <c r="C324" s="6" t="s">
        <v>76</v>
      </c>
      <c r="D324" s="60"/>
      <c r="E324" s="74"/>
      <c r="F324" s="14" t="s">
        <v>38</v>
      </c>
      <c r="G324" s="75"/>
      <c r="H324" s="76"/>
      <c r="J324" s="121" t="s">
        <v>43</v>
      </c>
      <c r="K324" s="122">
        <f>$O327</f>
        <v>0</v>
      </c>
      <c r="L324" s="123">
        <f>$P327</f>
        <v>0</v>
      </c>
      <c r="N324" s="124" t="s">
        <v>47</v>
      </c>
      <c r="O324" s="125">
        <f>IF($E323&gt;$G323,1,0)+IF($E324&gt;$G324,1,0)+IF($E325&gt;$G325,1,0)</f>
        <v>0</v>
      </c>
      <c r="P324" s="126">
        <f>IF($E323&lt;$G323,1,0)+IF($E324&lt;$G324,1,0)+IF($E325&lt;$G325,1,0)</f>
        <v>0</v>
      </c>
    </row>
    <row r="325" spans="2:22" ht="13.8" hidden="1" thickBot="1" x14ac:dyDescent="0.25">
      <c r="C325" s="7"/>
      <c r="D325" s="48"/>
      <c r="E325" s="77"/>
      <c r="F325" s="78" t="s">
        <v>38</v>
      </c>
      <c r="G325" s="79"/>
      <c r="H325" s="80"/>
      <c r="J325" s="127" t="s">
        <v>44</v>
      </c>
      <c r="K325" s="128">
        <f>$O330</f>
        <v>0</v>
      </c>
      <c r="L325" s="129">
        <f>$P330</f>
        <v>0</v>
      </c>
      <c r="N325" s="130" t="s">
        <v>45</v>
      </c>
      <c r="O325" s="131">
        <f>SUM(E323:E325)</f>
        <v>0</v>
      </c>
      <c r="P325" s="132">
        <f>SUM(G323:G325)</f>
        <v>0</v>
      </c>
    </row>
    <row r="326" spans="2:22" ht="13.8" hidden="1" thickBot="1" x14ac:dyDescent="0.25">
      <c r="C326" s="6"/>
      <c r="D326" s="43"/>
      <c r="E326" s="70"/>
      <c r="F326" s="71" t="s">
        <v>38</v>
      </c>
      <c r="G326" s="72"/>
      <c r="H326" s="43"/>
      <c r="J326" s="133" t="s">
        <v>46</v>
      </c>
      <c r="K326" s="134">
        <f>$O329+$O326+$O323</f>
        <v>0</v>
      </c>
      <c r="L326" s="135">
        <f>$P329+$P326+$P323</f>
        <v>0</v>
      </c>
      <c r="N326" s="118" t="s">
        <v>46</v>
      </c>
      <c r="O326" s="119">
        <f>IF($O327&gt;$P327,1,0)</f>
        <v>0</v>
      </c>
      <c r="P326" s="120">
        <f>IF($O327&lt;$P327,1,0)</f>
        <v>0</v>
      </c>
      <c r="S326" s="56" t="s">
        <v>24</v>
      </c>
    </row>
    <row r="327" spans="2:22" ht="13.8" hidden="1" thickBot="1" x14ac:dyDescent="0.25">
      <c r="C327" s="6" t="s">
        <v>77</v>
      </c>
      <c r="D327" s="60"/>
      <c r="E327" s="74"/>
      <c r="F327" s="14" t="s">
        <v>38</v>
      </c>
      <c r="G327" s="75"/>
      <c r="H327" s="60"/>
      <c r="J327" s="133" t="s">
        <v>47</v>
      </c>
      <c r="K327" s="134">
        <f>$O330+$O327+$O324</f>
        <v>0</v>
      </c>
      <c r="L327" s="135">
        <f>$P330+$P327+$P324</f>
        <v>0</v>
      </c>
      <c r="N327" s="124" t="s">
        <v>47</v>
      </c>
      <c r="O327" s="125">
        <f>IF($E326&gt;$G326,1,0)+IF($E327&gt;$G327,1,0)+IF($E328&gt;$G328,1,0)</f>
        <v>0</v>
      </c>
      <c r="P327" s="126">
        <f>IF($E326&lt;$G326,1,0)+IF($E327&lt;$G327,1,0)+IF($E328&lt;$G328,1,0)</f>
        <v>0</v>
      </c>
    </row>
    <row r="328" spans="2:22" ht="13.8" hidden="1" thickBot="1" x14ac:dyDescent="0.25">
      <c r="C328" s="8"/>
      <c r="D328" s="48"/>
      <c r="E328" s="77"/>
      <c r="F328" s="78" t="s">
        <v>38</v>
      </c>
      <c r="G328" s="79"/>
      <c r="H328" s="48"/>
      <c r="J328" s="136" t="s">
        <v>45</v>
      </c>
      <c r="K328" s="137">
        <f>$O331+$O328+$O325</f>
        <v>0</v>
      </c>
      <c r="L328" s="138">
        <f>$P331+$P328+$P325</f>
        <v>0</v>
      </c>
      <c r="N328" s="130" t="s">
        <v>45</v>
      </c>
      <c r="O328" s="131">
        <f>SUM(E326:E328)</f>
        <v>0</v>
      </c>
      <c r="P328" s="132">
        <f>SUM(G326:G328)</f>
        <v>0</v>
      </c>
    </row>
    <row r="329" spans="2:22" ht="13.8" hidden="1" thickBot="1" x14ac:dyDescent="0.25">
      <c r="C329" s="5"/>
      <c r="D329" s="43"/>
      <c r="E329" s="70"/>
      <c r="F329" s="71" t="s">
        <v>38</v>
      </c>
      <c r="G329" s="72"/>
      <c r="H329" s="43"/>
      <c r="J329" s="9"/>
      <c r="K329" s="10"/>
      <c r="L329" s="10"/>
      <c r="N329" s="118" t="s">
        <v>46</v>
      </c>
      <c r="O329" s="119">
        <f>IF($O330&gt;$P330,1,0)</f>
        <v>0</v>
      </c>
      <c r="P329" s="120">
        <f>IF($O330&lt;$P330,1,0)</f>
        <v>0</v>
      </c>
      <c r="S329" s="56" t="s">
        <v>24</v>
      </c>
    </row>
    <row r="330" spans="2:22" ht="13.8" hidden="1" thickBot="1" x14ac:dyDescent="0.25">
      <c r="C330" s="6" t="s">
        <v>78</v>
      </c>
      <c r="D330" s="60"/>
      <c r="E330" s="74"/>
      <c r="F330" s="14" t="s">
        <v>38</v>
      </c>
      <c r="G330" s="75"/>
      <c r="H330" s="60"/>
      <c r="J330" s="9"/>
      <c r="K330" s="10"/>
      <c r="L330" s="10"/>
      <c r="N330" s="124" t="s">
        <v>47</v>
      </c>
      <c r="O330" s="125">
        <f>IF($E329&gt;$G329,1,0)+IF($E330&gt;$G330,1,0)+IF($E331&gt;$G331,1,0)</f>
        <v>0</v>
      </c>
      <c r="P330" s="126">
        <f>IF($E329&lt;$G329,1,0)+IF($E330&lt;$G330,1,0)+IF($E331&lt;$G331,1,0)</f>
        <v>0</v>
      </c>
    </row>
    <row r="331" spans="2:22" ht="13.8" hidden="1" thickBot="1" x14ac:dyDescent="0.25">
      <c r="C331" s="7"/>
      <c r="D331" s="48"/>
      <c r="E331" s="77"/>
      <c r="F331" s="78" t="s">
        <v>38</v>
      </c>
      <c r="G331" s="79"/>
      <c r="H331" s="48"/>
      <c r="J331" s="9"/>
      <c r="K331" s="10"/>
      <c r="L331" s="10"/>
      <c r="N331" s="130" t="s">
        <v>45</v>
      </c>
      <c r="O331" s="131">
        <f>SUM(E329:E331)</f>
        <v>0</v>
      </c>
      <c r="P331" s="132">
        <f>SUM(G329:G331)</f>
        <v>0</v>
      </c>
    </row>
    <row r="332" spans="2:22" ht="13.8" hidden="1" thickBot="1" x14ac:dyDescent="0.25">
      <c r="C332" s="11"/>
      <c r="E332" s="13"/>
      <c r="F332" s="14"/>
      <c r="G332" s="13"/>
      <c r="J332" s="9"/>
      <c r="K332" s="10"/>
      <c r="L332" s="10"/>
      <c r="N332" s="9"/>
      <c r="O332" s="4"/>
      <c r="P332" s="4"/>
    </row>
    <row r="333" spans="2:22" ht="13.8" hidden="1" thickBot="1" x14ac:dyDescent="0.25">
      <c r="B333" t="s">
        <v>56</v>
      </c>
      <c r="C333" s="40" t="s">
        <v>0</v>
      </c>
      <c r="D333" s="69"/>
      <c r="E333" s="1">
        <f>$K337</f>
        <v>0</v>
      </c>
      <c r="F333" s="2" t="s">
        <v>38</v>
      </c>
      <c r="G333" s="3">
        <f>$L337</f>
        <v>0</v>
      </c>
      <c r="H333" s="69"/>
      <c r="J333" s="113" t="s">
        <v>1</v>
      </c>
      <c r="K333" s="114" t="str">
        <f>IF($K337&gt;$L337,"○","×")</f>
        <v>×</v>
      </c>
      <c r="L333" s="114" t="str">
        <f>IF($K337&lt;$L337,"○","×")</f>
        <v>×</v>
      </c>
      <c r="O333" s="4"/>
      <c r="P333" s="4"/>
      <c r="S333"/>
      <c r="T333" t="s">
        <v>22</v>
      </c>
      <c r="U333" t="s">
        <v>22</v>
      </c>
      <c r="V333" t="s">
        <v>22</v>
      </c>
    </row>
    <row r="334" spans="2:22" ht="13.8" hidden="1" thickBot="1" x14ac:dyDescent="0.25">
      <c r="C334" s="5"/>
      <c r="D334" s="43"/>
      <c r="E334" s="70"/>
      <c r="F334" s="71" t="s">
        <v>38</v>
      </c>
      <c r="G334" s="72"/>
      <c r="H334" s="73"/>
      <c r="J334" s="115" t="s">
        <v>50</v>
      </c>
      <c r="K334" s="116">
        <f>$O335</f>
        <v>0</v>
      </c>
      <c r="L334" s="117">
        <f>$P335</f>
        <v>0</v>
      </c>
      <c r="N334" s="118" t="s">
        <v>46</v>
      </c>
      <c r="O334" s="119">
        <f>IF($O335&gt;$P335,1,0)</f>
        <v>0</v>
      </c>
      <c r="P334" s="120">
        <f>IF($O335&lt;$P335,1,0)</f>
        <v>0</v>
      </c>
      <c r="S334" s="56" t="s">
        <v>23</v>
      </c>
    </row>
    <row r="335" spans="2:22" ht="13.8" hidden="1" thickBot="1" x14ac:dyDescent="0.25">
      <c r="C335" s="6" t="s">
        <v>76</v>
      </c>
      <c r="D335" s="60"/>
      <c r="E335" s="74"/>
      <c r="F335" s="14" t="s">
        <v>38</v>
      </c>
      <c r="G335" s="75"/>
      <c r="H335" s="76"/>
      <c r="J335" s="121" t="s">
        <v>43</v>
      </c>
      <c r="K335" s="122">
        <f>$O338</f>
        <v>0</v>
      </c>
      <c r="L335" s="123">
        <f>$P338</f>
        <v>0</v>
      </c>
      <c r="N335" s="124" t="s">
        <v>47</v>
      </c>
      <c r="O335" s="125">
        <f>IF($E334&gt;$G334,1,0)+IF($E335&gt;$G335,1,0)+IF($E336&gt;$G336,1,0)</f>
        <v>0</v>
      </c>
      <c r="P335" s="126">
        <f>IF($E334&lt;$G334,1,0)+IF($E335&lt;$G335,1,0)+IF($E336&lt;$G336,1,0)</f>
        <v>0</v>
      </c>
    </row>
    <row r="336" spans="2:22" ht="13.8" hidden="1" thickBot="1" x14ac:dyDescent="0.25">
      <c r="C336" s="7"/>
      <c r="D336" s="48"/>
      <c r="E336" s="77"/>
      <c r="F336" s="78" t="s">
        <v>38</v>
      </c>
      <c r="G336" s="79"/>
      <c r="H336" s="80"/>
      <c r="J336" s="127" t="s">
        <v>44</v>
      </c>
      <c r="K336" s="128">
        <f>$O341</f>
        <v>0</v>
      </c>
      <c r="L336" s="129">
        <f>$P341</f>
        <v>0</v>
      </c>
      <c r="N336" s="130" t="s">
        <v>45</v>
      </c>
      <c r="O336" s="131">
        <f>SUM(E334:E336)</f>
        <v>0</v>
      </c>
      <c r="P336" s="132">
        <f>SUM(G334:G336)</f>
        <v>0</v>
      </c>
    </row>
    <row r="337" spans="1:22" ht="13.8" hidden="1" thickBot="1" x14ac:dyDescent="0.25">
      <c r="C337" s="6"/>
      <c r="D337" s="43"/>
      <c r="E337" s="70"/>
      <c r="F337" s="71" t="s">
        <v>38</v>
      </c>
      <c r="G337" s="72"/>
      <c r="H337" s="43"/>
      <c r="J337" s="133" t="s">
        <v>46</v>
      </c>
      <c r="K337" s="134">
        <f>$O340+$O337+$O334</f>
        <v>0</v>
      </c>
      <c r="L337" s="135">
        <f>$P340+$P337+$P334</f>
        <v>0</v>
      </c>
      <c r="N337" s="118" t="s">
        <v>46</v>
      </c>
      <c r="O337" s="119">
        <f>IF($O338&gt;$P338,1,0)</f>
        <v>0</v>
      </c>
      <c r="P337" s="120">
        <f>IF($O338&lt;$P338,1,0)</f>
        <v>0</v>
      </c>
      <c r="S337" s="56" t="s">
        <v>24</v>
      </c>
    </row>
    <row r="338" spans="1:22" ht="13.8" hidden="1" thickBot="1" x14ac:dyDescent="0.25">
      <c r="C338" s="6" t="s">
        <v>77</v>
      </c>
      <c r="D338" s="60"/>
      <c r="E338" s="74"/>
      <c r="F338" s="14" t="s">
        <v>38</v>
      </c>
      <c r="G338" s="75"/>
      <c r="H338" s="60"/>
      <c r="J338" s="133" t="s">
        <v>47</v>
      </c>
      <c r="K338" s="134">
        <f>$O341+$O338+$O335</f>
        <v>0</v>
      </c>
      <c r="L338" s="135">
        <f>$P341+$P338+$P335</f>
        <v>0</v>
      </c>
      <c r="N338" s="124" t="s">
        <v>47</v>
      </c>
      <c r="O338" s="125">
        <f>IF($E337&gt;$G337,1,0)+IF($E338&gt;$G338,1,0)+IF($E339&gt;$G339,1,0)</f>
        <v>0</v>
      </c>
      <c r="P338" s="126">
        <f>IF($E337&lt;$G337,1,0)+IF($E338&lt;$G338,1,0)+IF($E339&lt;$G339,1,0)</f>
        <v>0</v>
      </c>
    </row>
    <row r="339" spans="1:22" ht="13.8" hidden="1" thickBot="1" x14ac:dyDescent="0.25">
      <c r="C339" s="8"/>
      <c r="D339" s="48"/>
      <c r="E339" s="77"/>
      <c r="F339" s="78" t="s">
        <v>38</v>
      </c>
      <c r="G339" s="79"/>
      <c r="H339" s="48"/>
      <c r="J339" s="136" t="s">
        <v>45</v>
      </c>
      <c r="K339" s="137">
        <f>$O342+$O339+$O336</f>
        <v>0</v>
      </c>
      <c r="L339" s="138">
        <f>$P342+$P339+$P336</f>
        <v>0</v>
      </c>
      <c r="N339" s="130" t="s">
        <v>45</v>
      </c>
      <c r="O339" s="131">
        <f>SUM(E337:E339)</f>
        <v>0</v>
      </c>
      <c r="P339" s="132">
        <f>SUM(G337:G339)</f>
        <v>0</v>
      </c>
    </row>
    <row r="340" spans="1:22" ht="13.8" hidden="1" thickBot="1" x14ac:dyDescent="0.25">
      <c r="C340" s="5"/>
      <c r="D340" s="43"/>
      <c r="E340" s="70"/>
      <c r="F340" s="71" t="s">
        <v>38</v>
      </c>
      <c r="G340" s="72"/>
      <c r="H340" s="43"/>
      <c r="J340" s="9"/>
      <c r="K340" s="10"/>
      <c r="L340" s="10"/>
      <c r="N340" s="118" t="s">
        <v>46</v>
      </c>
      <c r="O340" s="119">
        <f>IF($O341&gt;$P341,1,0)</f>
        <v>0</v>
      </c>
      <c r="P340" s="120">
        <f>IF($O341&lt;$P341,1,0)</f>
        <v>0</v>
      </c>
      <c r="S340" s="56" t="s">
        <v>24</v>
      </c>
    </row>
    <row r="341" spans="1:22" ht="13.8" hidden="1" thickBot="1" x14ac:dyDescent="0.25">
      <c r="C341" s="6" t="s">
        <v>78</v>
      </c>
      <c r="D341" s="60"/>
      <c r="E341" s="74"/>
      <c r="F341" s="14" t="s">
        <v>38</v>
      </c>
      <c r="G341" s="75"/>
      <c r="H341" s="60"/>
      <c r="J341" s="9"/>
      <c r="K341" s="10"/>
      <c r="L341" s="10"/>
      <c r="N341" s="124" t="s">
        <v>47</v>
      </c>
      <c r="O341" s="125">
        <f>IF($E340&gt;$G340,1,0)+IF($E341&gt;$G341,1,0)+IF($E342&gt;$G342,1,0)</f>
        <v>0</v>
      </c>
      <c r="P341" s="126">
        <f>IF($E340&lt;$G340,1,0)+IF($E341&lt;$G341,1,0)+IF($E342&lt;$G342,1,0)</f>
        <v>0</v>
      </c>
    </row>
    <row r="342" spans="1:22" ht="13.8" hidden="1" thickBot="1" x14ac:dyDescent="0.25">
      <c r="C342" s="7"/>
      <c r="D342" s="48"/>
      <c r="E342" s="77"/>
      <c r="F342" s="78" t="s">
        <v>38</v>
      </c>
      <c r="G342" s="79"/>
      <c r="H342" s="48"/>
      <c r="J342" s="9"/>
      <c r="K342" s="10"/>
      <c r="L342" s="10"/>
      <c r="N342" s="130" t="s">
        <v>45</v>
      </c>
      <c r="O342" s="131">
        <f>SUM(E340:E342)</f>
        <v>0</v>
      </c>
      <c r="P342" s="132">
        <f>SUM(G340:G342)</f>
        <v>0</v>
      </c>
    </row>
    <row r="343" spans="1:22" ht="13.8" hidden="1" thickBot="1" x14ac:dyDescent="0.25">
      <c r="E343" s="13"/>
      <c r="F343" s="14"/>
      <c r="G343" s="13"/>
      <c r="J343" s="9"/>
      <c r="K343" s="10"/>
      <c r="L343" s="10"/>
      <c r="N343" s="9"/>
      <c r="O343" s="4"/>
      <c r="P343" s="4"/>
    </row>
    <row r="344" spans="1:22" ht="13.8" hidden="1" thickBot="1" x14ac:dyDescent="0.25">
      <c r="A344" s="15" t="s">
        <v>87</v>
      </c>
      <c r="B344" t="s">
        <v>39</v>
      </c>
      <c r="C344" s="40" t="s">
        <v>0</v>
      </c>
      <c r="D344" s="69"/>
      <c r="E344" s="1">
        <f>$K348</f>
        <v>0</v>
      </c>
      <c r="F344" s="2" t="s">
        <v>38</v>
      </c>
      <c r="G344" s="3">
        <f>$L348</f>
        <v>0</v>
      </c>
      <c r="H344" s="69"/>
      <c r="J344" s="113" t="s">
        <v>1</v>
      </c>
      <c r="K344" s="114" t="str">
        <f>IF($K348&gt;$L348,"○","×")</f>
        <v>×</v>
      </c>
      <c r="L344" s="114" t="str">
        <f>IF($K348&lt;$L348,"○","×")</f>
        <v>×</v>
      </c>
      <c r="O344" s="4"/>
      <c r="P344" s="4"/>
      <c r="S344"/>
      <c r="T344" t="s">
        <v>22</v>
      </c>
      <c r="U344" t="s">
        <v>22</v>
      </c>
      <c r="V344" t="s">
        <v>22</v>
      </c>
    </row>
    <row r="345" spans="1:22" ht="13.8" hidden="1" thickBot="1" x14ac:dyDescent="0.25">
      <c r="C345" s="5"/>
      <c r="D345" s="43"/>
      <c r="E345" s="70"/>
      <c r="F345" s="71" t="s">
        <v>38</v>
      </c>
      <c r="G345" s="72"/>
      <c r="H345" s="73"/>
      <c r="J345" s="115" t="s">
        <v>50</v>
      </c>
      <c r="K345" s="116">
        <f>$O346</f>
        <v>0</v>
      </c>
      <c r="L345" s="117">
        <f>$P346</f>
        <v>0</v>
      </c>
      <c r="N345" s="118" t="s">
        <v>46</v>
      </c>
      <c r="O345" s="119">
        <f>IF($O346&gt;$P346,1,0)</f>
        <v>0</v>
      </c>
      <c r="P345" s="120">
        <f>IF($O346&lt;$P346,1,0)</f>
        <v>0</v>
      </c>
      <c r="S345" s="56" t="s">
        <v>23</v>
      </c>
    </row>
    <row r="346" spans="1:22" ht="13.8" hidden="1" thickBot="1" x14ac:dyDescent="0.25">
      <c r="C346" s="6" t="s">
        <v>76</v>
      </c>
      <c r="D346" s="60"/>
      <c r="E346" s="74"/>
      <c r="F346" s="14" t="s">
        <v>38</v>
      </c>
      <c r="G346" s="75"/>
      <c r="H346" s="76"/>
      <c r="J346" s="121" t="s">
        <v>43</v>
      </c>
      <c r="K346" s="122">
        <f>$O349</f>
        <v>0</v>
      </c>
      <c r="L346" s="123">
        <f>$P349</f>
        <v>0</v>
      </c>
      <c r="N346" s="124" t="s">
        <v>47</v>
      </c>
      <c r="O346" s="125">
        <f>IF($E345&gt;$G345,1,0)+IF($E346&gt;$G346,1,0)+IF($E347&gt;$G347,1,0)</f>
        <v>0</v>
      </c>
      <c r="P346" s="126">
        <f>IF($E345&lt;$G345,1,0)+IF($E346&lt;$G346,1,0)+IF($E347&lt;$G347,1,0)</f>
        <v>0</v>
      </c>
    </row>
    <row r="347" spans="1:22" ht="13.8" hidden="1" thickBot="1" x14ac:dyDescent="0.25">
      <c r="C347" s="7"/>
      <c r="D347" s="48"/>
      <c r="E347" s="77"/>
      <c r="F347" s="78" t="s">
        <v>38</v>
      </c>
      <c r="G347" s="79"/>
      <c r="H347" s="80"/>
      <c r="J347" s="127" t="s">
        <v>44</v>
      </c>
      <c r="K347" s="128">
        <f>$O352</f>
        <v>0</v>
      </c>
      <c r="L347" s="129">
        <f>$P352</f>
        <v>0</v>
      </c>
      <c r="N347" s="130" t="s">
        <v>45</v>
      </c>
      <c r="O347" s="131">
        <f>SUM(E345:E347)</f>
        <v>0</v>
      </c>
      <c r="P347" s="132">
        <f>SUM(G345:G347)</f>
        <v>0</v>
      </c>
    </row>
    <row r="348" spans="1:22" ht="13.8" hidden="1" thickBot="1" x14ac:dyDescent="0.25">
      <c r="C348" s="6"/>
      <c r="D348" s="43"/>
      <c r="E348" s="70"/>
      <c r="F348" s="71" t="s">
        <v>38</v>
      </c>
      <c r="G348" s="72"/>
      <c r="H348" s="43"/>
      <c r="J348" s="133" t="s">
        <v>46</v>
      </c>
      <c r="K348" s="134">
        <f>$O351+$O348+$O345</f>
        <v>0</v>
      </c>
      <c r="L348" s="135">
        <f>$P351+$P348+$P345</f>
        <v>0</v>
      </c>
      <c r="N348" s="118" t="s">
        <v>46</v>
      </c>
      <c r="O348" s="119">
        <f>IF($O349&gt;$P349,1,0)</f>
        <v>0</v>
      </c>
      <c r="P348" s="120">
        <f>IF($O349&lt;$P349,1,0)</f>
        <v>0</v>
      </c>
      <c r="S348" s="56" t="s">
        <v>24</v>
      </c>
    </row>
    <row r="349" spans="1:22" ht="13.8" hidden="1" thickBot="1" x14ac:dyDescent="0.25">
      <c r="C349" s="6" t="s">
        <v>77</v>
      </c>
      <c r="D349" s="60"/>
      <c r="E349" s="74"/>
      <c r="F349" s="14" t="s">
        <v>38</v>
      </c>
      <c r="G349" s="75"/>
      <c r="H349" s="60"/>
      <c r="J349" s="133" t="s">
        <v>47</v>
      </c>
      <c r="K349" s="134">
        <f>$O352+$O349+$O346</f>
        <v>0</v>
      </c>
      <c r="L349" s="135">
        <f>$P352+$P349+$P346</f>
        <v>0</v>
      </c>
      <c r="N349" s="124" t="s">
        <v>47</v>
      </c>
      <c r="O349" s="125">
        <f>IF($E348&gt;$G348,1,0)+IF($E349&gt;$G349,1,0)+IF($E350&gt;$G350,1,0)</f>
        <v>0</v>
      </c>
      <c r="P349" s="126">
        <f>IF($E348&lt;$G348,1,0)+IF($E349&lt;$G349,1,0)+IF($E350&lt;$G350,1,0)</f>
        <v>0</v>
      </c>
    </row>
    <row r="350" spans="1:22" ht="13.8" hidden="1" thickBot="1" x14ac:dyDescent="0.25">
      <c r="C350" s="8"/>
      <c r="D350" s="48"/>
      <c r="E350" s="77"/>
      <c r="F350" s="78" t="s">
        <v>38</v>
      </c>
      <c r="G350" s="79"/>
      <c r="H350" s="48"/>
      <c r="J350" s="136" t="s">
        <v>45</v>
      </c>
      <c r="K350" s="137">
        <f>$O353+$O350+$O347</f>
        <v>0</v>
      </c>
      <c r="L350" s="138">
        <f>$P353+$P350+$P347</f>
        <v>0</v>
      </c>
      <c r="N350" s="130" t="s">
        <v>45</v>
      </c>
      <c r="O350" s="131">
        <f>SUM(E348:E350)</f>
        <v>0</v>
      </c>
      <c r="P350" s="132">
        <f>SUM(G348:G350)</f>
        <v>0</v>
      </c>
    </row>
    <row r="351" spans="1:22" ht="13.8" hidden="1" thickBot="1" x14ac:dyDescent="0.25">
      <c r="C351" s="5"/>
      <c r="D351" s="43"/>
      <c r="E351" s="70"/>
      <c r="F351" s="71" t="s">
        <v>38</v>
      </c>
      <c r="G351" s="72"/>
      <c r="H351" s="43"/>
      <c r="J351" s="9"/>
      <c r="K351" s="10"/>
      <c r="L351" s="10"/>
      <c r="N351" s="118" t="s">
        <v>46</v>
      </c>
      <c r="O351" s="119">
        <f>IF($O352&gt;$P352,1,0)</f>
        <v>0</v>
      </c>
      <c r="P351" s="120">
        <f>IF($O352&lt;$P352,1,0)</f>
        <v>0</v>
      </c>
      <c r="S351" s="56" t="s">
        <v>24</v>
      </c>
    </row>
    <row r="352" spans="1:22" ht="13.8" hidden="1" thickBot="1" x14ac:dyDescent="0.25">
      <c r="C352" s="6" t="s">
        <v>78</v>
      </c>
      <c r="D352" s="60"/>
      <c r="E352" s="74"/>
      <c r="F352" s="14" t="s">
        <v>38</v>
      </c>
      <c r="G352" s="75"/>
      <c r="H352" s="60"/>
      <c r="J352" s="9"/>
      <c r="K352" s="10"/>
      <c r="L352" s="10"/>
      <c r="N352" s="124" t="s">
        <v>47</v>
      </c>
      <c r="O352" s="125">
        <f>IF($E351&gt;$G351,1,0)+IF($E352&gt;$G352,1,0)+IF($E353&gt;$G353,1,0)</f>
        <v>0</v>
      </c>
      <c r="P352" s="126">
        <f>IF($E351&lt;$G351,1,0)+IF($E352&lt;$G352,1,0)+IF($E353&lt;$G353,1,0)</f>
        <v>0</v>
      </c>
    </row>
    <row r="353" spans="2:22" ht="13.8" hidden="1" thickBot="1" x14ac:dyDescent="0.25">
      <c r="C353" s="7"/>
      <c r="D353" s="48"/>
      <c r="E353" s="77"/>
      <c r="F353" s="78" t="s">
        <v>38</v>
      </c>
      <c r="G353" s="79"/>
      <c r="H353" s="48"/>
      <c r="J353" s="9"/>
      <c r="K353" s="10"/>
      <c r="L353" s="10"/>
      <c r="N353" s="130" t="s">
        <v>45</v>
      </c>
      <c r="O353" s="131">
        <f>SUM(E351:E353)</f>
        <v>0</v>
      </c>
      <c r="P353" s="132">
        <f>SUM(G351:G353)</f>
        <v>0</v>
      </c>
    </row>
    <row r="354" spans="2:22" ht="13.8" hidden="1" thickBot="1" x14ac:dyDescent="0.25">
      <c r="E354" s="13"/>
      <c r="F354" s="14"/>
      <c r="G354" s="13"/>
      <c r="J354" s="9"/>
      <c r="K354" s="10"/>
      <c r="L354" s="10"/>
      <c r="N354" s="9"/>
      <c r="O354" s="4"/>
      <c r="P354" s="4"/>
    </row>
    <row r="355" spans="2:22" ht="13.8" hidden="1" thickBot="1" x14ac:dyDescent="0.25">
      <c r="B355" t="s">
        <v>40</v>
      </c>
      <c r="C355" s="40" t="s">
        <v>0</v>
      </c>
      <c r="D355" s="69"/>
      <c r="E355" s="1">
        <f>$K359</f>
        <v>0</v>
      </c>
      <c r="F355" s="2" t="s">
        <v>38</v>
      </c>
      <c r="G355" s="3">
        <f>$L359</f>
        <v>0</v>
      </c>
      <c r="H355" s="69"/>
      <c r="J355" s="113" t="s">
        <v>1</v>
      </c>
      <c r="K355" s="114" t="str">
        <f>IF($K359&gt;$L359,"○","×")</f>
        <v>×</v>
      </c>
      <c r="L355" s="114" t="str">
        <f>IF($K359&lt;$L359,"○","×")</f>
        <v>×</v>
      </c>
      <c r="O355" s="4"/>
      <c r="P355" s="4"/>
      <c r="S355"/>
      <c r="T355" t="s">
        <v>22</v>
      </c>
      <c r="U355" t="s">
        <v>22</v>
      </c>
      <c r="V355" t="s">
        <v>22</v>
      </c>
    </row>
    <row r="356" spans="2:22" ht="13.8" hidden="1" thickBot="1" x14ac:dyDescent="0.25">
      <c r="C356" s="5"/>
      <c r="D356" s="43"/>
      <c r="E356" s="70"/>
      <c r="F356" s="71" t="s">
        <v>38</v>
      </c>
      <c r="G356" s="72"/>
      <c r="H356" s="73"/>
      <c r="J356" s="115" t="s">
        <v>50</v>
      </c>
      <c r="K356" s="116">
        <f>$O357</f>
        <v>0</v>
      </c>
      <c r="L356" s="117">
        <f>$P357</f>
        <v>0</v>
      </c>
      <c r="N356" s="118" t="s">
        <v>46</v>
      </c>
      <c r="O356" s="119">
        <f>IF($O357&gt;$P357,1,0)</f>
        <v>0</v>
      </c>
      <c r="P356" s="120">
        <f>IF($O357&lt;$P357,1,0)</f>
        <v>0</v>
      </c>
      <c r="S356" s="56" t="s">
        <v>23</v>
      </c>
    </row>
    <row r="357" spans="2:22" ht="13.8" hidden="1" thickBot="1" x14ac:dyDescent="0.25">
      <c r="C357" s="6" t="s">
        <v>76</v>
      </c>
      <c r="D357" s="60"/>
      <c r="E357" s="74"/>
      <c r="F357" s="14" t="s">
        <v>38</v>
      </c>
      <c r="G357" s="75"/>
      <c r="H357" s="76"/>
      <c r="J357" s="121" t="s">
        <v>43</v>
      </c>
      <c r="K357" s="122">
        <f>$O360</f>
        <v>0</v>
      </c>
      <c r="L357" s="123">
        <f>$P360</f>
        <v>0</v>
      </c>
      <c r="N357" s="124" t="s">
        <v>47</v>
      </c>
      <c r="O357" s="125">
        <f>IF($E356&gt;$G356,1,0)+IF($E357&gt;$G357,1,0)+IF($E358&gt;$G358,1,0)</f>
        <v>0</v>
      </c>
      <c r="P357" s="126">
        <f>IF($E356&lt;$G356,1,0)+IF($E357&lt;$G357,1,0)+IF($E358&lt;$G358,1,0)</f>
        <v>0</v>
      </c>
    </row>
    <row r="358" spans="2:22" ht="13.8" hidden="1" thickBot="1" x14ac:dyDescent="0.25">
      <c r="C358" s="7"/>
      <c r="D358" s="48"/>
      <c r="E358" s="77"/>
      <c r="F358" s="78" t="s">
        <v>38</v>
      </c>
      <c r="G358" s="79"/>
      <c r="H358" s="80"/>
      <c r="J358" s="127" t="s">
        <v>44</v>
      </c>
      <c r="K358" s="128">
        <f>$O363</f>
        <v>0</v>
      </c>
      <c r="L358" s="129">
        <f>$P363</f>
        <v>0</v>
      </c>
      <c r="N358" s="130" t="s">
        <v>45</v>
      </c>
      <c r="O358" s="131">
        <f>SUM(E356:E358)</f>
        <v>0</v>
      </c>
      <c r="P358" s="132">
        <f>SUM(G356:G358)</f>
        <v>0</v>
      </c>
    </row>
    <row r="359" spans="2:22" ht="13.8" hidden="1" thickBot="1" x14ac:dyDescent="0.25">
      <c r="C359" s="6"/>
      <c r="D359" s="43"/>
      <c r="E359" s="70"/>
      <c r="F359" s="71" t="s">
        <v>38</v>
      </c>
      <c r="G359" s="72"/>
      <c r="H359" s="43"/>
      <c r="J359" s="133" t="s">
        <v>46</v>
      </c>
      <c r="K359" s="134">
        <f>$O362+$O359+$O356</f>
        <v>0</v>
      </c>
      <c r="L359" s="135">
        <f>$P362+$P359+$P356</f>
        <v>0</v>
      </c>
      <c r="N359" s="118" t="s">
        <v>46</v>
      </c>
      <c r="O359" s="119">
        <f>IF($O360&gt;$P360,1,0)</f>
        <v>0</v>
      </c>
      <c r="P359" s="120">
        <f>IF($O360&lt;$P360,1,0)</f>
        <v>0</v>
      </c>
      <c r="S359" s="56" t="s">
        <v>24</v>
      </c>
    </row>
    <row r="360" spans="2:22" ht="13.8" hidden="1" thickBot="1" x14ac:dyDescent="0.25">
      <c r="C360" s="6" t="s">
        <v>77</v>
      </c>
      <c r="D360" s="60"/>
      <c r="E360" s="74"/>
      <c r="F360" s="14" t="s">
        <v>38</v>
      </c>
      <c r="G360" s="75"/>
      <c r="H360" s="60"/>
      <c r="J360" s="133" t="s">
        <v>47</v>
      </c>
      <c r="K360" s="134">
        <f>$O363+$O360+$O357</f>
        <v>0</v>
      </c>
      <c r="L360" s="135">
        <f>$P363+$P360+$P357</f>
        <v>0</v>
      </c>
      <c r="N360" s="124" t="s">
        <v>47</v>
      </c>
      <c r="O360" s="125">
        <f>IF($E359&gt;$G359,1,0)+IF($E360&gt;$G360,1,0)+IF($E361&gt;$G361,1,0)</f>
        <v>0</v>
      </c>
      <c r="P360" s="126">
        <f>IF($E359&lt;$G359,1,0)+IF($E360&lt;$G360,1,0)+IF($E361&lt;$G361,1,0)</f>
        <v>0</v>
      </c>
    </row>
    <row r="361" spans="2:22" ht="13.8" hidden="1" thickBot="1" x14ac:dyDescent="0.25">
      <c r="C361" s="8"/>
      <c r="D361" s="48"/>
      <c r="E361" s="77"/>
      <c r="F361" s="78" t="s">
        <v>38</v>
      </c>
      <c r="G361" s="79"/>
      <c r="H361" s="48"/>
      <c r="J361" s="136" t="s">
        <v>45</v>
      </c>
      <c r="K361" s="137">
        <f>$O364+$O361+$O358</f>
        <v>0</v>
      </c>
      <c r="L361" s="138">
        <f>$P364+$P361+$P358</f>
        <v>0</v>
      </c>
      <c r="N361" s="130" t="s">
        <v>45</v>
      </c>
      <c r="O361" s="131">
        <f>SUM(E359:E361)</f>
        <v>0</v>
      </c>
      <c r="P361" s="132">
        <f>SUM(G359:G361)</f>
        <v>0</v>
      </c>
    </row>
    <row r="362" spans="2:22" ht="13.8" hidden="1" thickBot="1" x14ac:dyDescent="0.25">
      <c r="C362" s="5"/>
      <c r="D362" s="43"/>
      <c r="E362" s="70"/>
      <c r="F362" s="71" t="s">
        <v>38</v>
      </c>
      <c r="G362" s="72"/>
      <c r="H362" s="43"/>
      <c r="J362" s="9"/>
      <c r="K362" s="10"/>
      <c r="L362" s="10"/>
      <c r="N362" s="118" t="s">
        <v>46</v>
      </c>
      <c r="O362" s="119">
        <f>IF($O363&gt;$P363,1,0)</f>
        <v>0</v>
      </c>
      <c r="P362" s="120">
        <f>IF($O363&lt;$P363,1,0)</f>
        <v>0</v>
      </c>
      <c r="S362" s="56" t="s">
        <v>24</v>
      </c>
    </row>
    <row r="363" spans="2:22" ht="13.8" hidden="1" thickBot="1" x14ac:dyDescent="0.25">
      <c r="C363" s="6" t="s">
        <v>78</v>
      </c>
      <c r="D363" s="60"/>
      <c r="E363" s="74"/>
      <c r="F363" s="14" t="s">
        <v>38</v>
      </c>
      <c r="G363" s="75"/>
      <c r="H363" s="60"/>
      <c r="J363" s="9"/>
      <c r="K363" s="10"/>
      <c r="L363" s="10"/>
      <c r="N363" s="124" t="s">
        <v>47</v>
      </c>
      <c r="O363" s="125">
        <f>IF($E362&gt;$G362,1,0)+IF($E363&gt;$G363,1,0)+IF($E364&gt;$G364,1,0)</f>
        <v>0</v>
      </c>
      <c r="P363" s="126">
        <f>IF($E362&lt;$G362,1,0)+IF($E363&lt;$G363,1,0)+IF($E364&lt;$G364,1,0)</f>
        <v>0</v>
      </c>
    </row>
    <row r="364" spans="2:22" ht="13.8" hidden="1" thickBot="1" x14ac:dyDescent="0.25">
      <c r="C364" s="7"/>
      <c r="D364" s="48"/>
      <c r="E364" s="77"/>
      <c r="F364" s="78" t="s">
        <v>38</v>
      </c>
      <c r="G364" s="79"/>
      <c r="H364" s="48"/>
      <c r="J364" s="9"/>
      <c r="K364" s="10"/>
      <c r="L364" s="10"/>
      <c r="N364" s="130" t="s">
        <v>45</v>
      </c>
      <c r="O364" s="131">
        <f>SUM(E362:E364)</f>
        <v>0</v>
      </c>
      <c r="P364" s="132">
        <f>SUM(G362:G364)</f>
        <v>0</v>
      </c>
    </row>
    <row r="365" spans="2:22" ht="13.8" hidden="1" thickBot="1" x14ac:dyDescent="0.25">
      <c r="C365" s="11"/>
      <c r="E365" s="13"/>
      <c r="F365" s="14"/>
      <c r="G365" s="13"/>
      <c r="J365" s="9"/>
      <c r="K365" s="10"/>
      <c r="L365" s="10"/>
      <c r="N365" s="9"/>
      <c r="O365" s="4"/>
      <c r="P365" s="4"/>
    </row>
    <row r="366" spans="2:22" ht="13.8" hidden="1" thickBot="1" x14ac:dyDescent="0.25">
      <c r="B366" t="s">
        <v>41</v>
      </c>
      <c r="C366" s="40" t="s">
        <v>0</v>
      </c>
      <c r="D366" s="69"/>
      <c r="E366" s="1">
        <f>$K370</f>
        <v>0</v>
      </c>
      <c r="F366" s="2" t="s">
        <v>38</v>
      </c>
      <c r="G366" s="3">
        <f>$L370</f>
        <v>0</v>
      </c>
      <c r="H366" s="69"/>
      <c r="J366" s="113" t="s">
        <v>1</v>
      </c>
      <c r="K366" s="114" t="str">
        <f>IF($K370&gt;$L370,"○","×")</f>
        <v>×</v>
      </c>
      <c r="L366" s="114" t="str">
        <f>IF($K370&lt;$L370,"○","×")</f>
        <v>×</v>
      </c>
      <c r="O366" s="4"/>
      <c r="P366" s="4"/>
      <c r="S366"/>
      <c r="T366" t="s">
        <v>22</v>
      </c>
      <c r="U366" t="s">
        <v>22</v>
      </c>
      <c r="V366" t="s">
        <v>22</v>
      </c>
    </row>
    <row r="367" spans="2:22" ht="13.8" hidden="1" thickBot="1" x14ac:dyDescent="0.25">
      <c r="C367" s="5"/>
      <c r="D367" s="43"/>
      <c r="E367" s="70"/>
      <c r="F367" s="71" t="s">
        <v>38</v>
      </c>
      <c r="G367" s="72"/>
      <c r="H367" s="73"/>
      <c r="J367" s="115" t="s">
        <v>50</v>
      </c>
      <c r="K367" s="116">
        <f>$O368</f>
        <v>0</v>
      </c>
      <c r="L367" s="117">
        <f>$P368</f>
        <v>0</v>
      </c>
      <c r="N367" s="118" t="s">
        <v>46</v>
      </c>
      <c r="O367" s="119">
        <f>IF($O368&gt;$P368,1,0)</f>
        <v>0</v>
      </c>
      <c r="P367" s="120">
        <f>IF($O368&lt;$P368,1,0)</f>
        <v>0</v>
      </c>
      <c r="S367" s="56" t="s">
        <v>23</v>
      </c>
    </row>
    <row r="368" spans="2:22" ht="13.8" hidden="1" thickBot="1" x14ac:dyDescent="0.25">
      <c r="C368" s="6" t="s">
        <v>76</v>
      </c>
      <c r="D368" s="60"/>
      <c r="E368" s="74"/>
      <c r="F368" s="14" t="s">
        <v>38</v>
      </c>
      <c r="G368" s="75"/>
      <c r="H368" s="76"/>
      <c r="J368" s="121" t="s">
        <v>43</v>
      </c>
      <c r="K368" s="122">
        <f>$O371</f>
        <v>0</v>
      </c>
      <c r="L368" s="123">
        <f>$P371</f>
        <v>0</v>
      </c>
      <c r="N368" s="124" t="s">
        <v>47</v>
      </c>
      <c r="O368" s="125">
        <f>IF($E367&gt;$G367,1,0)+IF($E368&gt;$G368,1,0)+IF($E369&gt;$G369,1,0)</f>
        <v>0</v>
      </c>
      <c r="P368" s="126">
        <f>IF($E367&lt;$G367,1,0)+IF($E368&lt;$G368,1,0)+IF($E369&lt;$G369,1,0)</f>
        <v>0</v>
      </c>
    </row>
    <row r="369" spans="2:22" ht="13.8" hidden="1" thickBot="1" x14ac:dyDescent="0.25">
      <c r="C369" s="7"/>
      <c r="D369" s="48"/>
      <c r="E369" s="77"/>
      <c r="F369" s="78" t="s">
        <v>38</v>
      </c>
      <c r="G369" s="79"/>
      <c r="H369" s="80"/>
      <c r="J369" s="127" t="s">
        <v>44</v>
      </c>
      <c r="K369" s="128">
        <f>$O374</f>
        <v>0</v>
      </c>
      <c r="L369" s="129">
        <f>$P374</f>
        <v>0</v>
      </c>
      <c r="N369" s="130" t="s">
        <v>45</v>
      </c>
      <c r="O369" s="131">
        <f>SUM(E367:E369)</f>
        <v>0</v>
      </c>
      <c r="P369" s="132">
        <f>SUM(G367:G369)</f>
        <v>0</v>
      </c>
    </row>
    <row r="370" spans="2:22" ht="13.8" hidden="1" thickBot="1" x14ac:dyDescent="0.25">
      <c r="C370" s="6"/>
      <c r="D370" s="43"/>
      <c r="E370" s="70"/>
      <c r="F370" s="71" t="s">
        <v>38</v>
      </c>
      <c r="G370" s="72"/>
      <c r="H370" s="43"/>
      <c r="J370" s="133" t="s">
        <v>46</v>
      </c>
      <c r="K370" s="134">
        <f>$O373+$O370+$O367</f>
        <v>0</v>
      </c>
      <c r="L370" s="135">
        <f>$P373+$P370+$P367</f>
        <v>0</v>
      </c>
      <c r="N370" s="118" t="s">
        <v>46</v>
      </c>
      <c r="O370" s="119">
        <f>IF($O371&gt;$P371,1,0)</f>
        <v>0</v>
      </c>
      <c r="P370" s="120">
        <f>IF($O371&lt;$P371,1,0)</f>
        <v>0</v>
      </c>
      <c r="S370" s="56" t="s">
        <v>24</v>
      </c>
    </row>
    <row r="371" spans="2:22" ht="13.8" hidden="1" thickBot="1" x14ac:dyDescent="0.25">
      <c r="C371" s="6" t="s">
        <v>77</v>
      </c>
      <c r="D371" s="60"/>
      <c r="E371" s="74"/>
      <c r="F371" s="14" t="s">
        <v>38</v>
      </c>
      <c r="G371" s="75"/>
      <c r="H371" s="60"/>
      <c r="J371" s="133" t="s">
        <v>47</v>
      </c>
      <c r="K371" s="134">
        <f>$O374+$O371+$O368</f>
        <v>0</v>
      </c>
      <c r="L371" s="135">
        <f>$P374+$P371+$P368</f>
        <v>0</v>
      </c>
      <c r="N371" s="124" t="s">
        <v>47</v>
      </c>
      <c r="O371" s="125">
        <f>IF($E370&gt;$G370,1,0)+IF($E371&gt;$G371,1,0)+IF($E372&gt;$G372,1,0)</f>
        <v>0</v>
      </c>
      <c r="P371" s="126">
        <f>IF($E370&lt;$G370,1,0)+IF($E371&lt;$G371,1,0)+IF($E372&lt;$G372,1,0)</f>
        <v>0</v>
      </c>
    </row>
    <row r="372" spans="2:22" ht="13.8" hidden="1" thickBot="1" x14ac:dyDescent="0.25">
      <c r="C372" s="8"/>
      <c r="D372" s="48"/>
      <c r="E372" s="77"/>
      <c r="F372" s="78" t="s">
        <v>38</v>
      </c>
      <c r="G372" s="79"/>
      <c r="H372" s="48"/>
      <c r="J372" s="136" t="s">
        <v>45</v>
      </c>
      <c r="K372" s="137">
        <f>$O375+$O372+$O369</f>
        <v>0</v>
      </c>
      <c r="L372" s="138">
        <f>$P375+$P372+$P369</f>
        <v>0</v>
      </c>
      <c r="N372" s="130" t="s">
        <v>45</v>
      </c>
      <c r="O372" s="131">
        <f>SUM(E370:E372)</f>
        <v>0</v>
      </c>
      <c r="P372" s="132">
        <f>SUM(G370:G372)</f>
        <v>0</v>
      </c>
    </row>
    <row r="373" spans="2:22" ht="13.8" hidden="1" thickBot="1" x14ac:dyDescent="0.25">
      <c r="C373" s="5"/>
      <c r="D373" s="43"/>
      <c r="E373" s="70"/>
      <c r="F373" s="71" t="s">
        <v>38</v>
      </c>
      <c r="G373" s="72"/>
      <c r="H373" s="43"/>
      <c r="J373" s="9"/>
      <c r="K373" s="10"/>
      <c r="L373" s="10"/>
      <c r="N373" s="118" t="s">
        <v>46</v>
      </c>
      <c r="O373" s="119">
        <f>IF($O374&gt;$P374,1,0)</f>
        <v>0</v>
      </c>
      <c r="P373" s="120">
        <f>IF($O374&lt;$P374,1,0)</f>
        <v>0</v>
      </c>
      <c r="S373" s="56" t="s">
        <v>24</v>
      </c>
    </row>
    <row r="374" spans="2:22" ht="13.8" hidden="1" thickBot="1" x14ac:dyDescent="0.25">
      <c r="C374" s="6" t="s">
        <v>78</v>
      </c>
      <c r="D374" s="60"/>
      <c r="E374" s="74"/>
      <c r="F374" s="14" t="s">
        <v>38</v>
      </c>
      <c r="G374" s="75"/>
      <c r="H374" s="60"/>
      <c r="J374" s="9"/>
      <c r="K374" s="10"/>
      <c r="L374" s="10"/>
      <c r="N374" s="124" t="s">
        <v>47</v>
      </c>
      <c r="O374" s="125">
        <f>IF($E373&gt;$G373,1,0)+IF($E374&gt;$G374,1,0)+IF($E375&gt;$G375,1,0)</f>
        <v>0</v>
      </c>
      <c r="P374" s="126">
        <f>IF($E373&lt;$G373,1,0)+IF($E374&lt;$G374,1,0)+IF($E375&lt;$G375,1,0)</f>
        <v>0</v>
      </c>
    </row>
    <row r="375" spans="2:22" ht="13.8" hidden="1" thickBot="1" x14ac:dyDescent="0.25">
      <c r="C375" s="7"/>
      <c r="D375" s="48"/>
      <c r="E375" s="77"/>
      <c r="F375" s="78" t="s">
        <v>38</v>
      </c>
      <c r="G375" s="79"/>
      <c r="H375" s="48"/>
      <c r="J375" s="9"/>
      <c r="K375" s="10"/>
      <c r="L375" s="10"/>
      <c r="N375" s="130" t="s">
        <v>45</v>
      </c>
      <c r="O375" s="131">
        <f>SUM(E373:E375)</f>
        <v>0</v>
      </c>
      <c r="P375" s="132">
        <f>SUM(G373:G375)</f>
        <v>0</v>
      </c>
    </row>
    <row r="376" spans="2:22" ht="13.8" hidden="1" thickBot="1" x14ac:dyDescent="0.25">
      <c r="E376" s="13"/>
      <c r="F376" s="14"/>
      <c r="G376" s="13"/>
      <c r="J376" s="9"/>
      <c r="K376" s="10"/>
      <c r="L376" s="10"/>
      <c r="N376" s="9"/>
      <c r="O376" s="4"/>
      <c r="P376" s="4"/>
    </row>
    <row r="377" spans="2:22" ht="13.8" hidden="1" thickBot="1" x14ac:dyDescent="0.25">
      <c r="B377" t="s">
        <v>48</v>
      </c>
      <c r="C377" s="40" t="s">
        <v>0</v>
      </c>
      <c r="D377" s="69"/>
      <c r="E377" s="1">
        <f>$K381</f>
        <v>0</v>
      </c>
      <c r="F377" s="2" t="s">
        <v>38</v>
      </c>
      <c r="G377" s="3">
        <f>$L381</f>
        <v>0</v>
      </c>
      <c r="H377" s="69"/>
      <c r="J377" s="113" t="s">
        <v>1</v>
      </c>
      <c r="K377" s="114" t="str">
        <f>IF($K381&gt;$L381,"○","×")</f>
        <v>×</v>
      </c>
      <c r="L377" s="114" t="str">
        <f>IF($K381&lt;$L381,"○","×")</f>
        <v>×</v>
      </c>
      <c r="O377" s="4"/>
      <c r="P377" s="4"/>
      <c r="S377"/>
      <c r="T377" t="s">
        <v>22</v>
      </c>
      <c r="U377" t="s">
        <v>22</v>
      </c>
      <c r="V377" t="s">
        <v>22</v>
      </c>
    </row>
    <row r="378" spans="2:22" ht="13.8" hidden="1" thickBot="1" x14ac:dyDescent="0.25">
      <c r="C378" s="5"/>
      <c r="D378" s="43"/>
      <c r="E378" s="70"/>
      <c r="F378" s="71" t="s">
        <v>38</v>
      </c>
      <c r="G378" s="72"/>
      <c r="H378" s="73"/>
      <c r="J378" s="115" t="s">
        <v>50</v>
      </c>
      <c r="K378" s="116">
        <f>$O379</f>
        <v>0</v>
      </c>
      <c r="L378" s="117">
        <f>$P379</f>
        <v>0</v>
      </c>
      <c r="N378" s="118" t="s">
        <v>46</v>
      </c>
      <c r="O378" s="119">
        <f>IF($O379&gt;$P379,1,0)</f>
        <v>0</v>
      </c>
      <c r="P378" s="120">
        <f>IF($O379&lt;$P379,1,0)</f>
        <v>0</v>
      </c>
      <c r="S378" s="56" t="s">
        <v>23</v>
      </c>
    </row>
    <row r="379" spans="2:22" ht="13.8" hidden="1" thickBot="1" x14ac:dyDescent="0.25">
      <c r="C379" s="6" t="s">
        <v>76</v>
      </c>
      <c r="D379" s="60"/>
      <c r="E379" s="74"/>
      <c r="F379" s="14" t="s">
        <v>38</v>
      </c>
      <c r="G379" s="75"/>
      <c r="H379" s="76"/>
      <c r="J379" s="121" t="s">
        <v>43</v>
      </c>
      <c r="K379" s="122">
        <f>$O382</f>
        <v>0</v>
      </c>
      <c r="L379" s="123">
        <f>$P382</f>
        <v>0</v>
      </c>
      <c r="N379" s="124" t="s">
        <v>47</v>
      </c>
      <c r="O379" s="125">
        <f>IF($E378&gt;$G378,1,0)+IF($E379&gt;$G379,1,0)+IF($E380&gt;$G380,1,0)</f>
        <v>0</v>
      </c>
      <c r="P379" s="126">
        <f>IF($E378&lt;$G378,1,0)+IF($E379&lt;$G379,1,0)+IF($E380&lt;$G380,1,0)</f>
        <v>0</v>
      </c>
    </row>
    <row r="380" spans="2:22" ht="13.8" hidden="1" thickBot="1" x14ac:dyDescent="0.25">
      <c r="C380" s="7"/>
      <c r="D380" s="48"/>
      <c r="E380" s="77"/>
      <c r="F380" s="78" t="s">
        <v>38</v>
      </c>
      <c r="G380" s="79"/>
      <c r="H380" s="80"/>
      <c r="J380" s="127" t="s">
        <v>44</v>
      </c>
      <c r="K380" s="128">
        <f>$O385</f>
        <v>0</v>
      </c>
      <c r="L380" s="129">
        <f>$P385</f>
        <v>0</v>
      </c>
      <c r="N380" s="130" t="s">
        <v>45</v>
      </c>
      <c r="O380" s="131">
        <f>SUM(E378:E380)</f>
        <v>0</v>
      </c>
      <c r="P380" s="132">
        <f>SUM(G378:G380)</f>
        <v>0</v>
      </c>
    </row>
    <row r="381" spans="2:22" ht="13.8" hidden="1" thickBot="1" x14ac:dyDescent="0.25">
      <c r="C381" s="6"/>
      <c r="D381" s="43"/>
      <c r="E381" s="70"/>
      <c r="F381" s="71" t="s">
        <v>38</v>
      </c>
      <c r="G381" s="72"/>
      <c r="H381" s="43"/>
      <c r="J381" s="133" t="s">
        <v>46</v>
      </c>
      <c r="K381" s="134">
        <f>$O384+$O381+$O378</f>
        <v>0</v>
      </c>
      <c r="L381" s="135">
        <f>$P384+$P381+$P378</f>
        <v>0</v>
      </c>
      <c r="N381" s="118" t="s">
        <v>46</v>
      </c>
      <c r="O381" s="119">
        <f>IF($O382&gt;$P382,1,0)</f>
        <v>0</v>
      </c>
      <c r="P381" s="120">
        <f>IF($O382&lt;$P382,1,0)</f>
        <v>0</v>
      </c>
      <c r="S381" s="56" t="s">
        <v>24</v>
      </c>
    </row>
    <row r="382" spans="2:22" ht="13.8" hidden="1" thickBot="1" x14ac:dyDescent="0.25">
      <c r="C382" s="6" t="s">
        <v>77</v>
      </c>
      <c r="D382" s="60"/>
      <c r="E382" s="74"/>
      <c r="F382" s="14" t="s">
        <v>38</v>
      </c>
      <c r="G382" s="75"/>
      <c r="H382" s="60"/>
      <c r="J382" s="133" t="s">
        <v>47</v>
      </c>
      <c r="K382" s="134">
        <f>$O385+$O382+$O379</f>
        <v>0</v>
      </c>
      <c r="L382" s="135">
        <f>$P385+$P382+$P379</f>
        <v>0</v>
      </c>
      <c r="N382" s="124" t="s">
        <v>47</v>
      </c>
      <c r="O382" s="125">
        <f>IF($E381&gt;$G381,1,0)+IF($E382&gt;$G382,1,0)+IF($E383&gt;$G383,1,0)</f>
        <v>0</v>
      </c>
      <c r="P382" s="126">
        <f>IF($E381&lt;$G381,1,0)+IF($E382&lt;$G382,1,0)+IF($E383&lt;$G383,1,0)</f>
        <v>0</v>
      </c>
    </row>
    <row r="383" spans="2:22" ht="13.8" hidden="1" thickBot="1" x14ac:dyDescent="0.25">
      <c r="C383" s="8"/>
      <c r="D383" s="48"/>
      <c r="E383" s="77"/>
      <c r="F383" s="78" t="s">
        <v>38</v>
      </c>
      <c r="G383" s="79"/>
      <c r="H383" s="48"/>
      <c r="J383" s="136" t="s">
        <v>45</v>
      </c>
      <c r="K383" s="137">
        <f>$O386+$O383+$O380</f>
        <v>0</v>
      </c>
      <c r="L383" s="138">
        <f>$P386+$P383+$P380</f>
        <v>0</v>
      </c>
      <c r="N383" s="130" t="s">
        <v>45</v>
      </c>
      <c r="O383" s="131">
        <f>SUM(E381:E383)</f>
        <v>0</v>
      </c>
      <c r="P383" s="132">
        <f>SUM(G381:G383)</f>
        <v>0</v>
      </c>
    </row>
    <row r="384" spans="2:22" ht="13.8" hidden="1" thickBot="1" x14ac:dyDescent="0.25">
      <c r="C384" s="5"/>
      <c r="D384" s="43"/>
      <c r="E384" s="70"/>
      <c r="F384" s="71" t="s">
        <v>38</v>
      </c>
      <c r="G384" s="72"/>
      <c r="H384" s="43"/>
      <c r="J384" s="9"/>
      <c r="K384" s="10"/>
      <c r="L384" s="10"/>
      <c r="N384" s="118" t="s">
        <v>46</v>
      </c>
      <c r="O384" s="119">
        <f>IF($O385&gt;$P385,1,0)</f>
        <v>0</v>
      </c>
      <c r="P384" s="120">
        <f>IF($O385&lt;$P385,1,0)</f>
        <v>0</v>
      </c>
      <c r="S384" s="56" t="s">
        <v>24</v>
      </c>
    </row>
    <row r="385" spans="2:22" ht="13.8" hidden="1" thickBot="1" x14ac:dyDescent="0.25">
      <c r="C385" s="6" t="s">
        <v>78</v>
      </c>
      <c r="D385" s="60"/>
      <c r="E385" s="74"/>
      <c r="F385" s="14" t="s">
        <v>38</v>
      </c>
      <c r="G385" s="75"/>
      <c r="H385" s="60"/>
      <c r="J385" s="9"/>
      <c r="K385" s="10"/>
      <c r="L385" s="10"/>
      <c r="N385" s="124" t="s">
        <v>47</v>
      </c>
      <c r="O385" s="125">
        <f>IF($E384&gt;$G384,1,0)+IF($E385&gt;$G385,1,0)+IF($E386&gt;$G386,1,0)</f>
        <v>0</v>
      </c>
      <c r="P385" s="126">
        <f>IF($E384&lt;$G384,1,0)+IF($E385&lt;$G385,1,0)+IF($E386&lt;$G386,1,0)</f>
        <v>0</v>
      </c>
    </row>
    <row r="386" spans="2:22" ht="13.8" hidden="1" thickBot="1" x14ac:dyDescent="0.25">
      <c r="C386" s="7"/>
      <c r="D386" s="48"/>
      <c r="E386" s="77"/>
      <c r="F386" s="78" t="s">
        <v>38</v>
      </c>
      <c r="G386" s="79"/>
      <c r="H386" s="48"/>
      <c r="J386" s="9"/>
      <c r="K386" s="10"/>
      <c r="L386" s="10"/>
      <c r="N386" s="130" t="s">
        <v>45</v>
      </c>
      <c r="O386" s="131">
        <f>SUM(E384:E386)</f>
        <v>0</v>
      </c>
      <c r="P386" s="132">
        <f>SUM(G384:G386)</f>
        <v>0</v>
      </c>
    </row>
    <row r="387" spans="2:22" ht="13.8" hidden="1" thickBot="1" x14ac:dyDescent="0.25">
      <c r="E387" s="13"/>
      <c r="F387" s="14"/>
      <c r="G387" s="13"/>
      <c r="J387" s="9"/>
      <c r="K387" s="10"/>
      <c r="L387" s="10"/>
      <c r="N387" s="9"/>
      <c r="O387" s="4"/>
      <c r="P387" s="4"/>
    </row>
    <row r="388" spans="2:22" ht="13.8" hidden="1" thickBot="1" x14ac:dyDescent="0.25">
      <c r="B388" t="s">
        <v>51</v>
      </c>
      <c r="C388" s="40" t="s">
        <v>0</v>
      </c>
      <c r="D388" s="69"/>
      <c r="E388" s="1">
        <f>$K392</f>
        <v>0</v>
      </c>
      <c r="F388" s="2" t="s">
        <v>38</v>
      </c>
      <c r="G388" s="3">
        <f>$L392</f>
        <v>0</v>
      </c>
      <c r="H388" s="69"/>
      <c r="J388" s="113" t="s">
        <v>1</v>
      </c>
      <c r="K388" s="114" t="str">
        <f>IF($K392&gt;$L392,"○","×")</f>
        <v>×</v>
      </c>
      <c r="L388" s="114" t="str">
        <f>IF($K392&lt;$L392,"○","×")</f>
        <v>×</v>
      </c>
      <c r="O388" s="4"/>
      <c r="P388" s="4"/>
      <c r="S388"/>
      <c r="T388" t="s">
        <v>22</v>
      </c>
      <c r="U388" t="s">
        <v>22</v>
      </c>
      <c r="V388" t="s">
        <v>22</v>
      </c>
    </row>
    <row r="389" spans="2:22" ht="13.8" hidden="1" thickBot="1" x14ac:dyDescent="0.25">
      <c r="C389" s="5"/>
      <c r="D389" s="43"/>
      <c r="E389" s="70"/>
      <c r="F389" s="71" t="s">
        <v>38</v>
      </c>
      <c r="G389" s="72"/>
      <c r="H389" s="73"/>
      <c r="J389" s="115" t="s">
        <v>50</v>
      </c>
      <c r="K389" s="116">
        <f>$O390</f>
        <v>0</v>
      </c>
      <c r="L389" s="117">
        <f>$P390</f>
        <v>0</v>
      </c>
      <c r="N389" s="118" t="s">
        <v>46</v>
      </c>
      <c r="O389" s="119">
        <f>IF($O390&gt;$P390,1,0)</f>
        <v>0</v>
      </c>
      <c r="P389" s="120">
        <f>IF($O390&lt;$P390,1,0)</f>
        <v>0</v>
      </c>
      <c r="S389" s="56" t="s">
        <v>23</v>
      </c>
    </row>
    <row r="390" spans="2:22" ht="13.8" hidden="1" thickBot="1" x14ac:dyDescent="0.25">
      <c r="C390" s="6" t="s">
        <v>76</v>
      </c>
      <c r="D390" s="60"/>
      <c r="E390" s="74"/>
      <c r="F390" s="14" t="s">
        <v>38</v>
      </c>
      <c r="G390" s="75"/>
      <c r="H390" s="76"/>
      <c r="J390" s="121" t="s">
        <v>43</v>
      </c>
      <c r="K390" s="122">
        <f>$O393</f>
        <v>0</v>
      </c>
      <c r="L390" s="123">
        <f>$P393</f>
        <v>0</v>
      </c>
      <c r="N390" s="124" t="s">
        <v>47</v>
      </c>
      <c r="O390" s="125">
        <f>IF($E389&gt;$G389,1,0)+IF($E390&gt;$G390,1,0)+IF($E391&gt;$G391,1,0)</f>
        <v>0</v>
      </c>
      <c r="P390" s="126">
        <f>IF($E389&lt;$G389,1,0)+IF($E390&lt;$G390,1,0)+IF($E391&lt;$G391,1,0)</f>
        <v>0</v>
      </c>
    </row>
    <row r="391" spans="2:22" ht="13.8" hidden="1" thickBot="1" x14ac:dyDescent="0.25">
      <c r="C391" s="7"/>
      <c r="D391" s="48"/>
      <c r="E391" s="77"/>
      <c r="F391" s="78" t="s">
        <v>38</v>
      </c>
      <c r="G391" s="79"/>
      <c r="H391" s="80"/>
      <c r="J391" s="127" t="s">
        <v>44</v>
      </c>
      <c r="K391" s="128">
        <f>$O396</f>
        <v>0</v>
      </c>
      <c r="L391" s="129">
        <f>$P396</f>
        <v>0</v>
      </c>
      <c r="N391" s="130" t="s">
        <v>45</v>
      </c>
      <c r="O391" s="131">
        <f>SUM(E389:E391)</f>
        <v>0</v>
      </c>
      <c r="P391" s="132">
        <f>SUM(G389:G391)</f>
        <v>0</v>
      </c>
    </row>
    <row r="392" spans="2:22" ht="13.8" hidden="1" thickBot="1" x14ac:dyDescent="0.25">
      <c r="C392" s="6"/>
      <c r="D392" s="43"/>
      <c r="E392" s="70"/>
      <c r="F392" s="71" t="s">
        <v>38</v>
      </c>
      <c r="G392" s="72"/>
      <c r="H392" s="43"/>
      <c r="J392" s="133" t="s">
        <v>46</v>
      </c>
      <c r="K392" s="134">
        <f>$O395+$O392+$O389</f>
        <v>0</v>
      </c>
      <c r="L392" s="135">
        <f>$P395+$P392+$P389</f>
        <v>0</v>
      </c>
      <c r="N392" s="118" t="s">
        <v>46</v>
      </c>
      <c r="O392" s="119">
        <f>IF($O393&gt;$P393,1,0)</f>
        <v>0</v>
      </c>
      <c r="P392" s="120">
        <f>IF($O393&lt;$P393,1,0)</f>
        <v>0</v>
      </c>
      <c r="S392" s="56" t="s">
        <v>24</v>
      </c>
    </row>
    <row r="393" spans="2:22" ht="13.8" hidden="1" thickBot="1" x14ac:dyDescent="0.25">
      <c r="C393" s="6" t="s">
        <v>77</v>
      </c>
      <c r="D393" s="60"/>
      <c r="E393" s="74"/>
      <c r="F393" s="14" t="s">
        <v>38</v>
      </c>
      <c r="G393" s="75"/>
      <c r="H393" s="60"/>
      <c r="J393" s="133" t="s">
        <v>47</v>
      </c>
      <c r="K393" s="134">
        <f>$O396+$O393+$O390</f>
        <v>0</v>
      </c>
      <c r="L393" s="135">
        <f>$P396+$P393+$P390</f>
        <v>0</v>
      </c>
      <c r="N393" s="124" t="s">
        <v>47</v>
      </c>
      <c r="O393" s="125">
        <f>IF($E392&gt;$G392,1,0)+IF($E393&gt;$G393,1,0)+IF($E394&gt;$G394,1,0)</f>
        <v>0</v>
      </c>
      <c r="P393" s="126">
        <f>IF($E392&lt;$G392,1,0)+IF($E393&lt;$G393,1,0)+IF($E394&lt;$G394,1,0)</f>
        <v>0</v>
      </c>
    </row>
    <row r="394" spans="2:22" ht="13.8" hidden="1" thickBot="1" x14ac:dyDescent="0.25">
      <c r="C394" s="8"/>
      <c r="D394" s="48"/>
      <c r="E394" s="77"/>
      <c r="F394" s="78" t="s">
        <v>38</v>
      </c>
      <c r="G394" s="79"/>
      <c r="H394" s="48"/>
      <c r="J394" s="136" t="s">
        <v>45</v>
      </c>
      <c r="K394" s="137">
        <f>$O397+$O394+$O391</f>
        <v>0</v>
      </c>
      <c r="L394" s="138">
        <f>$P397+$P394+$P391</f>
        <v>0</v>
      </c>
      <c r="N394" s="130" t="s">
        <v>45</v>
      </c>
      <c r="O394" s="131">
        <f>SUM(E392:E394)</f>
        <v>0</v>
      </c>
      <c r="P394" s="132">
        <f>SUM(G392:G394)</f>
        <v>0</v>
      </c>
    </row>
    <row r="395" spans="2:22" ht="13.8" hidden="1" thickBot="1" x14ac:dyDescent="0.25">
      <c r="C395" s="5"/>
      <c r="D395" s="43"/>
      <c r="E395" s="70"/>
      <c r="F395" s="71" t="s">
        <v>38</v>
      </c>
      <c r="G395" s="72"/>
      <c r="H395" s="43"/>
      <c r="J395" s="9"/>
      <c r="K395" s="10"/>
      <c r="L395" s="10"/>
      <c r="N395" s="118" t="s">
        <v>46</v>
      </c>
      <c r="O395" s="119">
        <f>IF($O396&gt;$P396,1,0)</f>
        <v>0</v>
      </c>
      <c r="P395" s="120">
        <f>IF($O396&lt;$P396,1,0)</f>
        <v>0</v>
      </c>
      <c r="S395" s="56" t="s">
        <v>24</v>
      </c>
    </row>
    <row r="396" spans="2:22" ht="13.8" hidden="1" thickBot="1" x14ac:dyDescent="0.25">
      <c r="C396" s="6" t="s">
        <v>78</v>
      </c>
      <c r="D396" s="60"/>
      <c r="E396" s="74"/>
      <c r="F396" s="14" t="s">
        <v>38</v>
      </c>
      <c r="G396" s="75"/>
      <c r="H396" s="60"/>
      <c r="J396" s="9"/>
      <c r="K396" s="10"/>
      <c r="L396" s="10"/>
      <c r="N396" s="124" t="s">
        <v>47</v>
      </c>
      <c r="O396" s="125">
        <f>IF($E395&gt;$G395,1,0)+IF($E396&gt;$G396,1,0)+IF($E397&gt;$G397,1,0)</f>
        <v>0</v>
      </c>
      <c r="P396" s="126">
        <f>IF($E395&lt;$G395,1,0)+IF($E396&lt;$G396,1,0)+IF($E397&lt;$G397,1,0)</f>
        <v>0</v>
      </c>
    </row>
    <row r="397" spans="2:22" ht="13.8" hidden="1" thickBot="1" x14ac:dyDescent="0.25">
      <c r="C397" s="7"/>
      <c r="D397" s="48"/>
      <c r="E397" s="77"/>
      <c r="F397" s="78" t="s">
        <v>38</v>
      </c>
      <c r="G397" s="79"/>
      <c r="H397" s="48"/>
      <c r="J397" s="9"/>
      <c r="K397" s="10"/>
      <c r="L397" s="10"/>
      <c r="N397" s="130" t="s">
        <v>45</v>
      </c>
      <c r="O397" s="131">
        <f>SUM(E395:E397)</f>
        <v>0</v>
      </c>
      <c r="P397" s="132">
        <f>SUM(G395:G397)</f>
        <v>0</v>
      </c>
    </row>
    <row r="398" spans="2:22" ht="13.8" hidden="1" thickBot="1" x14ac:dyDescent="0.25">
      <c r="E398" s="13"/>
      <c r="F398" s="14"/>
      <c r="G398" s="13"/>
      <c r="K398" s="10"/>
      <c r="L398" s="10"/>
      <c r="O398" s="4"/>
      <c r="P398" s="4"/>
    </row>
    <row r="399" spans="2:22" ht="13.8" hidden="1" thickBot="1" x14ac:dyDescent="0.25">
      <c r="B399" t="s">
        <v>52</v>
      </c>
      <c r="C399" s="40" t="s">
        <v>0</v>
      </c>
      <c r="D399" s="69"/>
      <c r="E399" s="1">
        <f>$K403</f>
        <v>0</v>
      </c>
      <c r="F399" s="2" t="s">
        <v>38</v>
      </c>
      <c r="G399" s="3">
        <f>$L403</f>
        <v>0</v>
      </c>
      <c r="H399" s="69"/>
      <c r="J399" s="113" t="s">
        <v>1</v>
      </c>
      <c r="K399" s="114" t="str">
        <f>IF($K403&gt;$L403,"○","×")</f>
        <v>×</v>
      </c>
      <c r="L399" s="114" t="str">
        <f>IF($K403&lt;$L403,"○","×")</f>
        <v>×</v>
      </c>
      <c r="O399" s="4"/>
      <c r="P399" s="4"/>
      <c r="S399"/>
      <c r="T399" t="s">
        <v>22</v>
      </c>
      <c r="U399" t="s">
        <v>22</v>
      </c>
      <c r="V399" t="s">
        <v>22</v>
      </c>
    </row>
    <row r="400" spans="2:22" ht="13.8" hidden="1" thickBot="1" x14ac:dyDescent="0.25">
      <c r="C400" s="5"/>
      <c r="D400" s="43"/>
      <c r="E400" s="70"/>
      <c r="F400" s="71" t="s">
        <v>38</v>
      </c>
      <c r="G400" s="72"/>
      <c r="H400" s="73"/>
      <c r="J400" s="115" t="s">
        <v>50</v>
      </c>
      <c r="K400" s="116">
        <f>$O401</f>
        <v>0</v>
      </c>
      <c r="L400" s="117">
        <f>$P401</f>
        <v>0</v>
      </c>
      <c r="N400" s="118" t="s">
        <v>46</v>
      </c>
      <c r="O400" s="119">
        <f>IF($O401&gt;$P401,1,0)</f>
        <v>0</v>
      </c>
      <c r="P400" s="120">
        <f>IF($O401&lt;$P401,1,0)</f>
        <v>0</v>
      </c>
      <c r="S400" s="56" t="s">
        <v>23</v>
      </c>
    </row>
    <row r="401" spans="2:22" ht="13.8" hidden="1" thickBot="1" x14ac:dyDescent="0.25">
      <c r="C401" s="6" t="s">
        <v>76</v>
      </c>
      <c r="D401" s="60"/>
      <c r="E401" s="74"/>
      <c r="F401" s="14" t="s">
        <v>38</v>
      </c>
      <c r="G401" s="75"/>
      <c r="H401" s="76"/>
      <c r="J401" s="121" t="s">
        <v>43</v>
      </c>
      <c r="K401" s="122">
        <f>$O404</f>
        <v>0</v>
      </c>
      <c r="L401" s="123">
        <f>$P404</f>
        <v>0</v>
      </c>
      <c r="N401" s="124" t="s">
        <v>47</v>
      </c>
      <c r="O401" s="125">
        <f>IF($E400&gt;$G400,1,0)+IF($E401&gt;$G401,1,0)+IF($E402&gt;$G402,1,0)</f>
        <v>0</v>
      </c>
      <c r="P401" s="126">
        <f>IF($E400&lt;$G400,1,0)+IF($E401&lt;$G401,1,0)+IF($E402&lt;$G402,1,0)</f>
        <v>0</v>
      </c>
    </row>
    <row r="402" spans="2:22" ht="13.8" hidden="1" thickBot="1" x14ac:dyDescent="0.25">
      <c r="C402" s="7"/>
      <c r="D402" s="48"/>
      <c r="E402" s="77"/>
      <c r="F402" s="78" t="s">
        <v>38</v>
      </c>
      <c r="G402" s="79"/>
      <c r="H402" s="80"/>
      <c r="J402" s="127" t="s">
        <v>44</v>
      </c>
      <c r="K402" s="128">
        <f>$O407</f>
        <v>0</v>
      </c>
      <c r="L402" s="129">
        <f>$P407</f>
        <v>0</v>
      </c>
      <c r="N402" s="130" t="s">
        <v>45</v>
      </c>
      <c r="O402" s="131">
        <f>SUM(E400:E402)</f>
        <v>0</v>
      </c>
      <c r="P402" s="132">
        <f>SUM(G400:G402)</f>
        <v>0</v>
      </c>
    </row>
    <row r="403" spans="2:22" ht="13.8" hidden="1" thickBot="1" x14ac:dyDescent="0.25">
      <c r="C403" s="6"/>
      <c r="D403" s="43"/>
      <c r="E403" s="70"/>
      <c r="F403" s="71" t="s">
        <v>38</v>
      </c>
      <c r="G403" s="72"/>
      <c r="H403" s="43"/>
      <c r="J403" s="133" t="s">
        <v>46</v>
      </c>
      <c r="K403" s="134">
        <f>$O406+$O403+$O400</f>
        <v>0</v>
      </c>
      <c r="L403" s="135">
        <f>$P406+$P403+$P400</f>
        <v>0</v>
      </c>
      <c r="N403" s="118" t="s">
        <v>46</v>
      </c>
      <c r="O403" s="119">
        <f>IF($O404&gt;$P404,1,0)</f>
        <v>0</v>
      </c>
      <c r="P403" s="120">
        <f>IF($O404&lt;$P404,1,0)</f>
        <v>0</v>
      </c>
      <c r="S403" s="56" t="s">
        <v>24</v>
      </c>
    </row>
    <row r="404" spans="2:22" ht="13.8" hidden="1" thickBot="1" x14ac:dyDescent="0.25">
      <c r="C404" s="6" t="s">
        <v>77</v>
      </c>
      <c r="D404" s="60"/>
      <c r="E404" s="74"/>
      <c r="F404" s="14" t="s">
        <v>38</v>
      </c>
      <c r="G404" s="75"/>
      <c r="H404" s="60"/>
      <c r="J404" s="133" t="s">
        <v>47</v>
      </c>
      <c r="K404" s="134">
        <f>$O407+$O404+$O401</f>
        <v>0</v>
      </c>
      <c r="L404" s="135">
        <f>$P407+$P404+$P401</f>
        <v>0</v>
      </c>
      <c r="N404" s="124" t="s">
        <v>47</v>
      </c>
      <c r="O404" s="125">
        <f>IF($E403&gt;$G403,1,0)+IF($E404&gt;$G404,1,0)+IF($E405&gt;$G405,1,0)</f>
        <v>0</v>
      </c>
      <c r="P404" s="126">
        <f>IF($E403&lt;$G403,1,0)+IF($E404&lt;$G404,1,0)+IF($E405&lt;$G405,1,0)</f>
        <v>0</v>
      </c>
    </row>
    <row r="405" spans="2:22" ht="13.8" hidden="1" thickBot="1" x14ac:dyDescent="0.25">
      <c r="C405" s="8"/>
      <c r="D405" s="48"/>
      <c r="E405" s="77"/>
      <c r="F405" s="78" t="s">
        <v>38</v>
      </c>
      <c r="G405" s="79"/>
      <c r="H405" s="48"/>
      <c r="J405" s="136" t="s">
        <v>45</v>
      </c>
      <c r="K405" s="137">
        <f>$O408+$O405+$O402</f>
        <v>0</v>
      </c>
      <c r="L405" s="138">
        <f>$P408+$P405+$P402</f>
        <v>0</v>
      </c>
      <c r="N405" s="130" t="s">
        <v>45</v>
      </c>
      <c r="O405" s="131">
        <f>SUM(E403:E405)</f>
        <v>0</v>
      </c>
      <c r="P405" s="132">
        <f>SUM(G403:G405)</f>
        <v>0</v>
      </c>
    </row>
    <row r="406" spans="2:22" ht="13.8" hidden="1" thickBot="1" x14ac:dyDescent="0.25">
      <c r="C406" s="5"/>
      <c r="D406" s="43"/>
      <c r="E406" s="70"/>
      <c r="F406" s="71" t="s">
        <v>38</v>
      </c>
      <c r="G406" s="72"/>
      <c r="H406" s="43"/>
      <c r="J406" s="9"/>
      <c r="K406" s="10"/>
      <c r="L406" s="10"/>
      <c r="N406" s="118" t="s">
        <v>46</v>
      </c>
      <c r="O406" s="119">
        <f>IF($O407&gt;$P407,1,0)</f>
        <v>0</v>
      </c>
      <c r="P406" s="120">
        <f>IF($O407&lt;$P407,1,0)</f>
        <v>0</v>
      </c>
      <c r="S406" s="56" t="s">
        <v>24</v>
      </c>
    </row>
    <row r="407" spans="2:22" ht="13.8" hidden="1" thickBot="1" x14ac:dyDescent="0.25">
      <c r="C407" s="6" t="s">
        <v>78</v>
      </c>
      <c r="D407" s="60"/>
      <c r="E407" s="74"/>
      <c r="F407" s="14" t="s">
        <v>38</v>
      </c>
      <c r="G407" s="75"/>
      <c r="H407" s="60"/>
      <c r="J407" s="9"/>
      <c r="K407" s="10"/>
      <c r="L407" s="10"/>
      <c r="N407" s="124" t="s">
        <v>47</v>
      </c>
      <c r="O407" s="125">
        <f>IF($E406&gt;$G406,1,0)+IF($E407&gt;$G407,1,0)+IF($E408&gt;$G408,1,0)</f>
        <v>0</v>
      </c>
      <c r="P407" s="126">
        <f>IF($E406&lt;$G406,1,0)+IF($E407&lt;$G407,1,0)+IF($E408&lt;$G408,1,0)</f>
        <v>0</v>
      </c>
    </row>
    <row r="408" spans="2:22" ht="13.8" hidden="1" thickBot="1" x14ac:dyDescent="0.25">
      <c r="C408" s="7"/>
      <c r="D408" s="48"/>
      <c r="E408" s="77"/>
      <c r="F408" s="78" t="s">
        <v>38</v>
      </c>
      <c r="G408" s="79"/>
      <c r="H408" s="48"/>
      <c r="J408" s="9"/>
      <c r="K408" s="10"/>
      <c r="L408" s="10"/>
      <c r="N408" s="130" t="s">
        <v>45</v>
      </c>
      <c r="O408" s="131">
        <f>SUM(E406:E408)</f>
        <v>0</v>
      </c>
      <c r="P408" s="132">
        <f>SUM(G406:G408)</f>
        <v>0</v>
      </c>
    </row>
    <row r="409" spans="2:22" ht="13.8" hidden="1" thickBot="1" x14ac:dyDescent="0.25"/>
    <row r="410" spans="2:22" ht="13.8" hidden="1" thickBot="1" x14ac:dyDescent="0.25">
      <c r="B410" t="s">
        <v>53</v>
      </c>
      <c r="C410" s="40" t="s">
        <v>0</v>
      </c>
      <c r="D410" s="69"/>
      <c r="E410" s="1">
        <f>$K414</f>
        <v>0</v>
      </c>
      <c r="F410" s="2" t="s">
        <v>38</v>
      </c>
      <c r="G410" s="3">
        <f>$L414</f>
        <v>0</v>
      </c>
      <c r="H410" s="69"/>
      <c r="J410" s="113" t="s">
        <v>1</v>
      </c>
      <c r="K410" s="114" t="str">
        <f>IF($K414&gt;$L414,"○","×")</f>
        <v>×</v>
      </c>
      <c r="L410" s="114" t="str">
        <f>IF($K414&lt;$L414,"○","×")</f>
        <v>×</v>
      </c>
      <c r="O410" s="4"/>
      <c r="P410" s="4"/>
      <c r="S410"/>
      <c r="T410" t="s">
        <v>22</v>
      </c>
      <c r="U410" t="s">
        <v>22</v>
      </c>
      <c r="V410" t="s">
        <v>22</v>
      </c>
    </row>
    <row r="411" spans="2:22" ht="13.8" hidden="1" thickBot="1" x14ac:dyDescent="0.25">
      <c r="C411" s="5"/>
      <c r="D411" s="43"/>
      <c r="E411" s="70"/>
      <c r="F411" s="71" t="s">
        <v>38</v>
      </c>
      <c r="G411" s="72"/>
      <c r="H411" s="73"/>
      <c r="J411" s="115" t="s">
        <v>50</v>
      </c>
      <c r="K411" s="116">
        <f>$O412</f>
        <v>0</v>
      </c>
      <c r="L411" s="117">
        <f>$P412</f>
        <v>0</v>
      </c>
      <c r="N411" s="118" t="s">
        <v>46</v>
      </c>
      <c r="O411" s="119">
        <f>IF($O412&gt;$P412,1,0)</f>
        <v>0</v>
      </c>
      <c r="P411" s="120">
        <f>IF($O412&lt;$P412,1,0)</f>
        <v>0</v>
      </c>
      <c r="S411" s="56" t="s">
        <v>23</v>
      </c>
    </row>
    <row r="412" spans="2:22" ht="13.8" hidden="1" thickBot="1" x14ac:dyDescent="0.25">
      <c r="C412" s="6" t="s">
        <v>76</v>
      </c>
      <c r="D412" s="60"/>
      <c r="E412" s="74"/>
      <c r="F412" s="14" t="s">
        <v>38</v>
      </c>
      <c r="G412" s="75"/>
      <c r="H412" s="76"/>
      <c r="J412" s="121" t="s">
        <v>43</v>
      </c>
      <c r="K412" s="122">
        <f>$O415</f>
        <v>0</v>
      </c>
      <c r="L412" s="123">
        <f>$P415</f>
        <v>0</v>
      </c>
      <c r="N412" s="124" t="s">
        <v>47</v>
      </c>
      <c r="O412" s="125">
        <f>IF($E411&gt;$G411,1,0)+IF($E412&gt;$G412,1,0)+IF($E413&gt;$G413,1,0)</f>
        <v>0</v>
      </c>
      <c r="P412" s="126">
        <f>IF($E411&lt;$G411,1,0)+IF($E412&lt;$G412,1,0)+IF($E413&lt;$G413,1,0)</f>
        <v>0</v>
      </c>
    </row>
    <row r="413" spans="2:22" ht="13.8" hidden="1" thickBot="1" x14ac:dyDescent="0.25">
      <c r="C413" s="7"/>
      <c r="D413" s="48"/>
      <c r="E413" s="77"/>
      <c r="F413" s="78" t="s">
        <v>38</v>
      </c>
      <c r="G413" s="79"/>
      <c r="H413" s="80"/>
      <c r="J413" s="127" t="s">
        <v>44</v>
      </c>
      <c r="K413" s="128">
        <f>$O418</f>
        <v>0</v>
      </c>
      <c r="L413" s="129">
        <f>$P418</f>
        <v>0</v>
      </c>
      <c r="N413" s="130" t="s">
        <v>45</v>
      </c>
      <c r="O413" s="131">
        <f>SUM(E411:E413)</f>
        <v>0</v>
      </c>
      <c r="P413" s="132">
        <f>SUM(G411:G413)</f>
        <v>0</v>
      </c>
    </row>
    <row r="414" spans="2:22" ht="13.8" hidden="1" thickBot="1" x14ac:dyDescent="0.25">
      <c r="C414" s="6"/>
      <c r="D414" s="43"/>
      <c r="E414" s="70"/>
      <c r="F414" s="71" t="s">
        <v>38</v>
      </c>
      <c r="G414" s="72"/>
      <c r="H414" s="43"/>
      <c r="J414" s="133" t="s">
        <v>46</v>
      </c>
      <c r="K414" s="134">
        <f>$O417+$O414+$O411</f>
        <v>0</v>
      </c>
      <c r="L414" s="135">
        <f>$P417+$P414+$P411</f>
        <v>0</v>
      </c>
      <c r="N414" s="118" t="s">
        <v>46</v>
      </c>
      <c r="O414" s="119">
        <f>IF($O415&gt;$P415,1,0)</f>
        <v>0</v>
      </c>
      <c r="P414" s="120">
        <f>IF($O415&lt;$P415,1,0)</f>
        <v>0</v>
      </c>
      <c r="S414" s="56" t="s">
        <v>24</v>
      </c>
    </row>
    <row r="415" spans="2:22" ht="13.8" hidden="1" thickBot="1" x14ac:dyDescent="0.25">
      <c r="C415" s="6" t="s">
        <v>77</v>
      </c>
      <c r="D415" s="60"/>
      <c r="E415" s="74"/>
      <c r="F415" s="14" t="s">
        <v>38</v>
      </c>
      <c r="G415" s="75"/>
      <c r="H415" s="60"/>
      <c r="J415" s="133" t="s">
        <v>47</v>
      </c>
      <c r="K415" s="134">
        <f>$O418+$O415+$O412</f>
        <v>0</v>
      </c>
      <c r="L415" s="135">
        <f>$P418+$P415+$P412</f>
        <v>0</v>
      </c>
      <c r="N415" s="124" t="s">
        <v>47</v>
      </c>
      <c r="O415" s="125">
        <f>IF($E414&gt;$G414,1,0)+IF($E415&gt;$G415,1,0)+IF($E416&gt;$G416,1,0)</f>
        <v>0</v>
      </c>
      <c r="P415" s="126">
        <f>IF($E414&lt;$G414,1,0)+IF($E415&lt;$G415,1,0)+IF($E416&lt;$G416,1,0)</f>
        <v>0</v>
      </c>
    </row>
    <row r="416" spans="2:22" ht="13.8" hidden="1" thickBot="1" x14ac:dyDescent="0.25">
      <c r="C416" s="8"/>
      <c r="D416" s="48"/>
      <c r="E416" s="77"/>
      <c r="F416" s="78" t="s">
        <v>38</v>
      </c>
      <c r="G416" s="79"/>
      <c r="H416" s="48"/>
      <c r="J416" s="136" t="s">
        <v>45</v>
      </c>
      <c r="K416" s="137">
        <f>$O419+$O416+$O413</f>
        <v>0</v>
      </c>
      <c r="L416" s="138">
        <f>$P419+$P416+$P413</f>
        <v>0</v>
      </c>
      <c r="N416" s="130" t="s">
        <v>45</v>
      </c>
      <c r="O416" s="131">
        <f>SUM(E414:E416)</f>
        <v>0</v>
      </c>
      <c r="P416" s="132">
        <f>SUM(G414:G416)</f>
        <v>0</v>
      </c>
    </row>
    <row r="417" spans="2:22" ht="13.8" hidden="1" thickBot="1" x14ac:dyDescent="0.25">
      <c r="C417" s="5"/>
      <c r="D417" s="43"/>
      <c r="E417" s="70"/>
      <c r="F417" s="71" t="s">
        <v>38</v>
      </c>
      <c r="G417" s="72"/>
      <c r="H417" s="43"/>
      <c r="J417" s="9"/>
      <c r="K417" s="10"/>
      <c r="L417" s="10"/>
      <c r="N417" s="118" t="s">
        <v>46</v>
      </c>
      <c r="O417" s="119">
        <f>IF($O418&gt;$P418,1,0)</f>
        <v>0</v>
      </c>
      <c r="P417" s="120">
        <f>IF($O418&lt;$P418,1,0)</f>
        <v>0</v>
      </c>
      <c r="S417" s="56" t="s">
        <v>24</v>
      </c>
    </row>
    <row r="418" spans="2:22" ht="13.8" hidden="1" thickBot="1" x14ac:dyDescent="0.25">
      <c r="C418" s="6" t="s">
        <v>78</v>
      </c>
      <c r="D418" s="60"/>
      <c r="E418" s="74"/>
      <c r="F418" s="14" t="s">
        <v>38</v>
      </c>
      <c r="G418" s="75"/>
      <c r="H418" s="60"/>
      <c r="J418" s="9"/>
      <c r="K418" s="10"/>
      <c r="L418" s="10"/>
      <c r="N418" s="124" t="s">
        <v>47</v>
      </c>
      <c r="O418" s="125">
        <f>IF($E417&gt;$G417,1,0)+IF($E418&gt;$G418,1,0)+IF($E419&gt;$G419,1,0)</f>
        <v>0</v>
      </c>
      <c r="P418" s="126">
        <f>IF($E417&lt;$G417,1,0)+IF($E418&lt;$G418,1,0)+IF($E419&lt;$G419,1,0)</f>
        <v>0</v>
      </c>
    </row>
    <row r="419" spans="2:22" ht="13.8" hidden="1" thickBot="1" x14ac:dyDescent="0.25">
      <c r="C419" s="7"/>
      <c r="D419" s="48"/>
      <c r="E419" s="77"/>
      <c r="F419" s="78" t="s">
        <v>38</v>
      </c>
      <c r="G419" s="79"/>
      <c r="H419" s="48"/>
      <c r="J419" s="9"/>
      <c r="K419" s="10"/>
      <c r="L419" s="10"/>
      <c r="N419" s="130" t="s">
        <v>45</v>
      </c>
      <c r="O419" s="131">
        <f>SUM(E417:E419)</f>
        <v>0</v>
      </c>
      <c r="P419" s="132">
        <f>SUM(G417:G419)</f>
        <v>0</v>
      </c>
    </row>
    <row r="420" spans="2:22" ht="13.8" hidden="1" thickBot="1" x14ac:dyDescent="0.25">
      <c r="C420" s="11"/>
      <c r="E420" s="13"/>
      <c r="F420" s="14"/>
      <c r="G420" s="13"/>
      <c r="J420" s="9"/>
      <c r="K420" s="10"/>
      <c r="L420" s="10"/>
      <c r="N420" s="9"/>
      <c r="O420" s="4"/>
      <c r="P420" s="4"/>
    </row>
    <row r="421" spans="2:22" ht="13.8" hidden="1" thickBot="1" x14ac:dyDescent="0.25">
      <c r="B421" t="s">
        <v>54</v>
      </c>
      <c r="C421" s="40" t="s">
        <v>0</v>
      </c>
      <c r="D421" s="69"/>
      <c r="E421" s="1">
        <f>$K425</f>
        <v>0</v>
      </c>
      <c r="F421" s="2" t="s">
        <v>38</v>
      </c>
      <c r="G421" s="3">
        <f>$L425</f>
        <v>0</v>
      </c>
      <c r="H421" s="69"/>
      <c r="J421" s="113" t="s">
        <v>1</v>
      </c>
      <c r="K421" s="114" t="str">
        <f>IF($K425&gt;$L425,"○","×")</f>
        <v>×</v>
      </c>
      <c r="L421" s="114" t="str">
        <f>IF($K425&lt;$L425,"○","×")</f>
        <v>×</v>
      </c>
      <c r="O421" s="4"/>
      <c r="P421" s="4"/>
      <c r="S421"/>
      <c r="T421" t="s">
        <v>22</v>
      </c>
      <c r="U421" t="s">
        <v>22</v>
      </c>
      <c r="V421" t="s">
        <v>22</v>
      </c>
    </row>
    <row r="422" spans="2:22" ht="13.8" hidden="1" thickBot="1" x14ac:dyDescent="0.25">
      <c r="C422" s="5"/>
      <c r="D422" s="43"/>
      <c r="E422" s="70"/>
      <c r="F422" s="71" t="s">
        <v>38</v>
      </c>
      <c r="G422" s="72"/>
      <c r="H422" s="73"/>
      <c r="J422" s="115" t="s">
        <v>50</v>
      </c>
      <c r="K422" s="116">
        <f>$O423</f>
        <v>0</v>
      </c>
      <c r="L422" s="117">
        <f>$P423</f>
        <v>0</v>
      </c>
      <c r="N422" s="118" t="s">
        <v>46</v>
      </c>
      <c r="O422" s="119">
        <f>IF($O423&gt;$P423,1,0)</f>
        <v>0</v>
      </c>
      <c r="P422" s="120">
        <f>IF($O423&lt;$P423,1,0)</f>
        <v>0</v>
      </c>
      <c r="S422" s="56" t="s">
        <v>23</v>
      </c>
    </row>
    <row r="423" spans="2:22" ht="13.8" hidden="1" thickBot="1" x14ac:dyDescent="0.25">
      <c r="C423" s="6" t="s">
        <v>76</v>
      </c>
      <c r="D423" s="60"/>
      <c r="E423" s="74"/>
      <c r="F423" s="14" t="s">
        <v>38</v>
      </c>
      <c r="G423" s="75"/>
      <c r="H423" s="76"/>
      <c r="J423" s="121" t="s">
        <v>43</v>
      </c>
      <c r="K423" s="122">
        <f>$O426</f>
        <v>0</v>
      </c>
      <c r="L423" s="123">
        <f>$P426</f>
        <v>0</v>
      </c>
      <c r="N423" s="124" t="s">
        <v>47</v>
      </c>
      <c r="O423" s="125">
        <f>IF($E422&gt;$G422,1,0)+IF($E423&gt;$G423,1,0)+IF($E424&gt;$G424,1,0)</f>
        <v>0</v>
      </c>
      <c r="P423" s="126">
        <f>IF($E422&lt;$G422,1,0)+IF($E423&lt;$G423,1,0)+IF($E424&lt;$G424,1,0)</f>
        <v>0</v>
      </c>
    </row>
    <row r="424" spans="2:22" ht="13.8" hidden="1" thickBot="1" x14ac:dyDescent="0.25">
      <c r="C424" s="7"/>
      <c r="D424" s="48"/>
      <c r="E424" s="77"/>
      <c r="F424" s="78" t="s">
        <v>38</v>
      </c>
      <c r="G424" s="79"/>
      <c r="H424" s="80"/>
      <c r="J424" s="127" t="s">
        <v>44</v>
      </c>
      <c r="K424" s="128">
        <f>$O429</f>
        <v>0</v>
      </c>
      <c r="L424" s="129">
        <f>$P429</f>
        <v>0</v>
      </c>
      <c r="N424" s="130" t="s">
        <v>45</v>
      </c>
      <c r="O424" s="131">
        <f>SUM(E422:E424)</f>
        <v>0</v>
      </c>
      <c r="P424" s="132">
        <f>SUM(G422:G424)</f>
        <v>0</v>
      </c>
    </row>
    <row r="425" spans="2:22" ht="13.8" hidden="1" thickBot="1" x14ac:dyDescent="0.25">
      <c r="C425" s="6"/>
      <c r="D425" s="43"/>
      <c r="E425" s="70"/>
      <c r="F425" s="71" t="s">
        <v>38</v>
      </c>
      <c r="G425" s="72"/>
      <c r="H425" s="43"/>
      <c r="J425" s="133" t="s">
        <v>46</v>
      </c>
      <c r="K425" s="134">
        <f>$O428+$O425+$O422</f>
        <v>0</v>
      </c>
      <c r="L425" s="135">
        <f>$P428+$P425+$P422</f>
        <v>0</v>
      </c>
      <c r="N425" s="118" t="s">
        <v>46</v>
      </c>
      <c r="O425" s="119">
        <f>IF($O426&gt;$P426,1,0)</f>
        <v>0</v>
      </c>
      <c r="P425" s="120">
        <f>IF($O426&lt;$P426,1,0)</f>
        <v>0</v>
      </c>
      <c r="S425" s="56" t="s">
        <v>24</v>
      </c>
    </row>
    <row r="426" spans="2:22" ht="13.8" hidden="1" thickBot="1" x14ac:dyDescent="0.25">
      <c r="C426" s="6" t="s">
        <v>77</v>
      </c>
      <c r="D426" s="60"/>
      <c r="E426" s="74"/>
      <c r="F426" s="14" t="s">
        <v>38</v>
      </c>
      <c r="G426" s="75"/>
      <c r="H426" s="60"/>
      <c r="J426" s="133" t="s">
        <v>47</v>
      </c>
      <c r="K426" s="134">
        <f>$O429+$O426+$O423</f>
        <v>0</v>
      </c>
      <c r="L426" s="135">
        <f>$P429+$P426+$P423</f>
        <v>0</v>
      </c>
      <c r="N426" s="124" t="s">
        <v>47</v>
      </c>
      <c r="O426" s="125">
        <f>IF($E425&gt;$G425,1,0)+IF($E426&gt;$G426,1,0)+IF($E427&gt;$G427,1,0)</f>
        <v>0</v>
      </c>
      <c r="P426" s="126">
        <f>IF($E425&lt;$G425,1,0)+IF($E426&lt;$G426,1,0)+IF($E427&lt;$G427,1,0)</f>
        <v>0</v>
      </c>
    </row>
    <row r="427" spans="2:22" ht="13.8" hidden="1" thickBot="1" x14ac:dyDescent="0.25">
      <c r="C427" s="8"/>
      <c r="D427" s="48"/>
      <c r="E427" s="77"/>
      <c r="F427" s="78" t="s">
        <v>38</v>
      </c>
      <c r="G427" s="79"/>
      <c r="H427" s="48"/>
      <c r="J427" s="136" t="s">
        <v>45</v>
      </c>
      <c r="K427" s="137">
        <f>$O430+$O427+$O424</f>
        <v>0</v>
      </c>
      <c r="L427" s="138">
        <f>$P430+$P427+$P424</f>
        <v>0</v>
      </c>
      <c r="N427" s="130" t="s">
        <v>45</v>
      </c>
      <c r="O427" s="131">
        <f>SUM(E425:E427)</f>
        <v>0</v>
      </c>
      <c r="P427" s="132">
        <f>SUM(G425:G427)</f>
        <v>0</v>
      </c>
    </row>
    <row r="428" spans="2:22" ht="13.8" hidden="1" thickBot="1" x14ac:dyDescent="0.25">
      <c r="C428" s="5"/>
      <c r="D428" s="43"/>
      <c r="E428" s="70"/>
      <c r="F428" s="71" t="s">
        <v>38</v>
      </c>
      <c r="G428" s="72"/>
      <c r="H428" s="43"/>
      <c r="J428" s="9"/>
      <c r="K428" s="10"/>
      <c r="L428" s="10"/>
      <c r="N428" s="118" t="s">
        <v>46</v>
      </c>
      <c r="O428" s="119">
        <f>IF($O429&gt;$P429,1,0)</f>
        <v>0</v>
      </c>
      <c r="P428" s="120">
        <f>IF($O429&lt;$P429,1,0)</f>
        <v>0</v>
      </c>
      <c r="S428" s="56" t="s">
        <v>24</v>
      </c>
    </row>
    <row r="429" spans="2:22" ht="13.8" hidden="1" thickBot="1" x14ac:dyDescent="0.25">
      <c r="C429" s="6" t="s">
        <v>78</v>
      </c>
      <c r="D429" s="60"/>
      <c r="E429" s="74"/>
      <c r="F429" s="14" t="s">
        <v>38</v>
      </c>
      <c r="G429" s="75"/>
      <c r="H429" s="60"/>
      <c r="J429" s="9"/>
      <c r="K429" s="10"/>
      <c r="L429" s="10"/>
      <c r="N429" s="124" t="s">
        <v>47</v>
      </c>
      <c r="O429" s="125">
        <f>IF($E428&gt;$G428,1,0)+IF($E429&gt;$G429,1,0)+IF($E430&gt;$G430,1,0)</f>
        <v>0</v>
      </c>
      <c r="P429" s="126">
        <f>IF($E428&lt;$G428,1,0)+IF($E429&lt;$G429,1,0)+IF($E430&lt;$G430,1,0)</f>
        <v>0</v>
      </c>
    </row>
    <row r="430" spans="2:22" ht="13.8" hidden="1" thickBot="1" x14ac:dyDescent="0.25">
      <c r="C430" s="7"/>
      <c r="D430" s="48"/>
      <c r="E430" s="77"/>
      <c r="F430" s="78" t="s">
        <v>38</v>
      </c>
      <c r="G430" s="79"/>
      <c r="H430" s="48"/>
      <c r="J430" s="9"/>
      <c r="K430" s="10"/>
      <c r="L430" s="10"/>
      <c r="N430" s="130" t="s">
        <v>45</v>
      </c>
      <c r="O430" s="131">
        <f>SUM(E428:E430)</f>
        <v>0</v>
      </c>
      <c r="P430" s="132">
        <f>SUM(G428:G430)</f>
        <v>0</v>
      </c>
    </row>
    <row r="431" spans="2:22" ht="13.8" hidden="1" thickBot="1" x14ac:dyDescent="0.25">
      <c r="C431" s="11"/>
      <c r="E431" s="13"/>
      <c r="F431" s="14"/>
      <c r="G431" s="13"/>
      <c r="J431" s="9"/>
      <c r="K431" s="10"/>
      <c r="L431" s="10"/>
      <c r="N431" s="9"/>
      <c r="O431" s="4"/>
      <c r="P431" s="4"/>
    </row>
    <row r="432" spans="2:22" ht="13.8" hidden="1" thickBot="1" x14ac:dyDescent="0.25">
      <c r="B432" t="s">
        <v>55</v>
      </c>
      <c r="C432" s="40" t="s">
        <v>0</v>
      </c>
      <c r="D432" s="69"/>
      <c r="E432" s="1">
        <f>$K436</f>
        <v>0</v>
      </c>
      <c r="F432" s="2" t="s">
        <v>38</v>
      </c>
      <c r="G432" s="3">
        <f>$L436</f>
        <v>0</v>
      </c>
      <c r="H432" s="69"/>
      <c r="J432" s="113" t="s">
        <v>1</v>
      </c>
      <c r="K432" s="114" t="str">
        <f>IF($K436&gt;$L436,"○","×")</f>
        <v>×</v>
      </c>
      <c r="L432" s="114" t="str">
        <f>IF($K436&lt;$L436,"○","×")</f>
        <v>×</v>
      </c>
      <c r="O432" s="4"/>
      <c r="P432" s="4"/>
      <c r="S432"/>
      <c r="T432" t="s">
        <v>22</v>
      </c>
      <c r="U432" t="s">
        <v>22</v>
      </c>
      <c r="V432" t="s">
        <v>22</v>
      </c>
    </row>
    <row r="433" spans="2:22" ht="13.8" hidden="1" thickBot="1" x14ac:dyDescent="0.25">
      <c r="C433" s="5"/>
      <c r="D433" s="43"/>
      <c r="E433" s="70"/>
      <c r="F433" s="71" t="s">
        <v>38</v>
      </c>
      <c r="G433" s="72"/>
      <c r="H433" s="73"/>
      <c r="J433" s="115" t="s">
        <v>50</v>
      </c>
      <c r="K433" s="116">
        <f>$O434</f>
        <v>0</v>
      </c>
      <c r="L433" s="117">
        <f>$P434</f>
        <v>0</v>
      </c>
      <c r="N433" s="118" t="s">
        <v>46</v>
      </c>
      <c r="O433" s="119">
        <f>IF($O434&gt;$P434,1,0)</f>
        <v>0</v>
      </c>
      <c r="P433" s="120">
        <f>IF($O434&lt;$P434,1,0)</f>
        <v>0</v>
      </c>
      <c r="S433" s="56" t="s">
        <v>23</v>
      </c>
    </row>
    <row r="434" spans="2:22" ht="13.8" hidden="1" thickBot="1" x14ac:dyDescent="0.25">
      <c r="C434" s="6" t="s">
        <v>76</v>
      </c>
      <c r="D434" s="60"/>
      <c r="E434" s="74"/>
      <c r="F434" s="14" t="s">
        <v>38</v>
      </c>
      <c r="G434" s="75"/>
      <c r="H434" s="76"/>
      <c r="J434" s="121" t="s">
        <v>43</v>
      </c>
      <c r="K434" s="122">
        <f>$O437</f>
        <v>0</v>
      </c>
      <c r="L434" s="123">
        <f>$P437</f>
        <v>0</v>
      </c>
      <c r="N434" s="124" t="s">
        <v>47</v>
      </c>
      <c r="O434" s="125">
        <f>IF($E433&gt;$G433,1,0)+IF($E434&gt;$G434,1,0)+IF($E435&gt;$G435,1,0)</f>
        <v>0</v>
      </c>
      <c r="P434" s="126">
        <f>IF($E433&lt;$G433,1,0)+IF($E434&lt;$G434,1,0)+IF($E435&lt;$G435,1,0)</f>
        <v>0</v>
      </c>
    </row>
    <row r="435" spans="2:22" ht="13.8" hidden="1" thickBot="1" x14ac:dyDescent="0.25">
      <c r="C435" s="7"/>
      <c r="D435" s="48"/>
      <c r="E435" s="77"/>
      <c r="F435" s="78" t="s">
        <v>38</v>
      </c>
      <c r="G435" s="79"/>
      <c r="H435" s="80"/>
      <c r="J435" s="127" t="s">
        <v>44</v>
      </c>
      <c r="K435" s="128">
        <f>$O440</f>
        <v>0</v>
      </c>
      <c r="L435" s="129">
        <f>$P440</f>
        <v>0</v>
      </c>
      <c r="N435" s="130" t="s">
        <v>45</v>
      </c>
      <c r="O435" s="131">
        <f>SUM(E433:E435)</f>
        <v>0</v>
      </c>
      <c r="P435" s="132">
        <f>SUM(G433:G435)</f>
        <v>0</v>
      </c>
    </row>
    <row r="436" spans="2:22" ht="13.8" hidden="1" thickBot="1" x14ac:dyDescent="0.25">
      <c r="C436" s="6"/>
      <c r="D436" s="43"/>
      <c r="E436" s="70"/>
      <c r="F436" s="71" t="s">
        <v>38</v>
      </c>
      <c r="G436" s="72"/>
      <c r="H436" s="43"/>
      <c r="J436" s="133" t="s">
        <v>46</v>
      </c>
      <c r="K436" s="134">
        <f>$O439+$O436+$O433</f>
        <v>0</v>
      </c>
      <c r="L436" s="135">
        <f>$P439+$P436+$P433</f>
        <v>0</v>
      </c>
      <c r="N436" s="118" t="s">
        <v>46</v>
      </c>
      <c r="O436" s="119">
        <f>IF($O437&gt;$P437,1,0)</f>
        <v>0</v>
      </c>
      <c r="P436" s="120">
        <f>IF($O437&lt;$P437,1,0)</f>
        <v>0</v>
      </c>
      <c r="S436" s="56" t="s">
        <v>24</v>
      </c>
    </row>
    <row r="437" spans="2:22" ht="13.8" hidden="1" thickBot="1" x14ac:dyDescent="0.25">
      <c r="C437" s="6" t="s">
        <v>77</v>
      </c>
      <c r="D437" s="60"/>
      <c r="E437" s="74"/>
      <c r="F437" s="14" t="s">
        <v>38</v>
      </c>
      <c r="G437" s="75"/>
      <c r="H437" s="60"/>
      <c r="J437" s="133" t="s">
        <v>47</v>
      </c>
      <c r="K437" s="134">
        <f>$O440+$O437+$O434</f>
        <v>0</v>
      </c>
      <c r="L437" s="135">
        <f>$P440+$P437+$P434</f>
        <v>0</v>
      </c>
      <c r="N437" s="124" t="s">
        <v>47</v>
      </c>
      <c r="O437" s="125">
        <f>IF($E436&gt;$G436,1,0)+IF($E437&gt;$G437,1,0)+IF($E438&gt;$G438,1,0)</f>
        <v>0</v>
      </c>
      <c r="P437" s="126">
        <f>IF($E436&lt;$G436,1,0)+IF($E437&lt;$G437,1,0)+IF($E438&lt;$G438,1,0)</f>
        <v>0</v>
      </c>
    </row>
    <row r="438" spans="2:22" ht="13.8" hidden="1" thickBot="1" x14ac:dyDescent="0.25">
      <c r="C438" s="8"/>
      <c r="D438" s="48"/>
      <c r="E438" s="77"/>
      <c r="F438" s="78" t="s">
        <v>38</v>
      </c>
      <c r="G438" s="79"/>
      <c r="H438" s="48"/>
      <c r="J438" s="136" t="s">
        <v>45</v>
      </c>
      <c r="K438" s="137">
        <f>$O441+$O438+$O435</f>
        <v>0</v>
      </c>
      <c r="L438" s="138">
        <f>$P441+$P438+$P435</f>
        <v>0</v>
      </c>
      <c r="N438" s="130" t="s">
        <v>45</v>
      </c>
      <c r="O438" s="131">
        <f>SUM(E436:E438)</f>
        <v>0</v>
      </c>
      <c r="P438" s="132">
        <f>SUM(G436:G438)</f>
        <v>0</v>
      </c>
    </row>
    <row r="439" spans="2:22" ht="13.8" hidden="1" thickBot="1" x14ac:dyDescent="0.25">
      <c r="C439" s="5"/>
      <c r="D439" s="43"/>
      <c r="E439" s="70"/>
      <c r="F439" s="71" t="s">
        <v>38</v>
      </c>
      <c r="G439" s="72"/>
      <c r="H439" s="43"/>
      <c r="J439" s="9"/>
      <c r="K439" s="10"/>
      <c r="L439" s="10"/>
      <c r="N439" s="118" t="s">
        <v>46</v>
      </c>
      <c r="O439" s="119">
        <f>IF($O440&gt;$P440,1,0)</f>
        <v>0</v>
      </c>
      <c r="P439" s="120">
        <f>IF($O440&lt;$P440,1,0)</f>
        <v>0</v>
      </c>
      <c r="S439" s="56" t="s">
        <v>24</v>
      </c>
    </row>
    <row r="440" spans="2:22" ht="13.8" hidden="1" thickBot="1" x14ac:dyDescent="0.25">
      <c r="C440" s="6" t="s">
        <v>78</v>
      </c>
      <c r="D440" s="60"/>
      <c r="E440" s="74"/>
      <c r="F440" s="14" t="s">
        <v>38</v>
      </c>
      <c r="G440" s="75"/>
      <c r="H440" s="60"/>
      <c r="J440" s="9"/>
      <c r="K440" s="10"/>
      <c r="L440" s="10"/>
      <c r="N440" s="124" t="s">
        <v>47</v>
      </c>
      <c r="O440" s="125">
        <f>IF($E439&gt;$G439,1,0)+IF($E440&gt;$G440,1,0)+IF($E441&gt;$G441,1,0)</f>
        <v>0</v>
      </c>
      <c r="P440" s="126">
        <f>IF($E439&lt;$G439,1,0)+IF($E440&lt;$G440,1,0)+IF($E441&lt;$G441,1,0)</f>
        <v>0</v>
      </c>
    </row>
    <row r="441" spans="2:22" ht="13.8" hidden="1" thickBot="1" x14ac:dyDescent="0.25">
      <c r="C441" s="7"/>
      <c r="D441" s="48"/>
      <c r="E441" s="77"/>
      <c r="F441" s="78" t="s">
        <v>38</v>
      </c>
      <c r="G441" s="79"/>
      <c r="H441" s="48"/>
      <c r="J441" s="9"/>
      <c r="K441" s="10"/>
      <c r="L441" s="10"/>
      <c r="N441" s="130" t="s">
        <v>45</v>
      </c>
      <c r="O441" s="131">
        <f>SUM(E439:E441)</f>
        <v>0</v>
      </c>
      <c r="P441" s="132">
        <f>SUM(G439:G441)</f>
        <v>0</v>
      </c>
    </row>
    <row r="442" spans="2:22" ht="13.8" hidden="1" thickBot="1" x14ac:dyDescent="0.25">
      <c r="E442" s="13"/>
      <c r="F442" s="14"/>
      <c r="G442" s="13"/>
      <c r="J442" s="9"/>
      <c r="K442" s="10"/>
      <c r="L442" s="10"/>
      <c r="N442" s="9"/>
      <c r="O442" s="4"/>
      <c r="P442" s="4"/>
    </row>
    <row r="443" spans="2:22" ht="13.8" hidden="1" thickBot="1" x14ac:dyDescent="0.25">
      <c r="B443" t="s">
        <v>56</v>
      </c>
      <c r="C443" s="40" t="s">
        <v>0</v>
      </c>
      <c r="D443" s="69"/>
      <c r="E443" s="1">
        <f>$K447</f>
        <v>0</v>
      </c>
      <c r="F443" s="2" t="s">
        <v>38</v>
      </c>
      <c r="G443" s="3">
        <f>$L447</f>
        <v>0</v>
      </c>
      <c r="H443" s="69"/>
      <c r="J443" s="113" t="s">
        <v>1</v>
      </c>
      <c r="K443" s="114" t="str">
        <f>IF($K447&gt;$L447,"○","×")</f>
        <v>×</v>
      </c>
      <c r="L443" s="114" t="str">
        <f>IF($K447&lt;$L447,"○","×")</f>
        <v>×</v>
      </c>
      <c r="O443" s="4"/>
      <c r="P443" s="4"/>
      <c r="S443"/>
      <c r="T443" t="s">
        <v>22</v>
      </c>
      <c r="U443" t="s">
        <v>22</v>
      </c>
      <c r="V443" t="s">
        <v>22</v>
      </c>
    </row>
    <row r="444" spans="2:22" ht="13.8" hidden="1" thickBot="1" x14ac:dyDescent="0.25">
      <c r="C444" s="5"/>
      <c r="D444" s="43"/>
      <c r="E444" s="70"/>
      <c r="F444" s="71" t="s">
        <v>38</v>
      </c>
      <c r="G444" s="72"/>
      <c r="H444" s="73"/>
      <c r="J444" s="115" t="s">
        <v>50</v>
      </c>
      <c r="K444" s="116">
        <f>$O445</f>
        <v>0</v>
      </c>
      <c r="L444" s="117">
        <f>$P445</f>
        <v>0</v>
      </c>
      <c r="N444" s="118" t="s">
        <v>46</v>
      </c>
      <c r="O444" s="119">
        <f>IF($O445&gt;$P445,1,0)</f>
        <v>0</v>
      </c>
      <c r="P444" s="120">
        <f>IF($O445&lt;$P445,1,0)</f>
        <v>0</v>
      </c>
      <c r="S444" s="56" t="s">
        <v>23</v>
      </c>
    </row>
    <row r="445" spans="2:22" ht="13.8" hidden="1" thickBot="1" x14ac:dyDescent="0.25">
      <c r="C445" s="6" t="s">
        <v>76</v>
      </c>
      <c r="D445" s="60"/>
      <c r="E445" s="74"/>
      <c r="F445" s="14" t="s">
        <v>38</v>
      </c>
      <c r="G445" s="75"/>
      <c r="H445" s="76"/>
      <c r="J445" s="121" t="s">
        <v>43</v>
      </c>
      <c r="K445" s="122">
        <f>$O448</f>
        <v>0</v>
      </c>
      <c r="L445" s="123">
        <f>$P448</f>
        <v>0</v>
      </c>
      <c r="N445" s="124" t="s">
        <v>47</v>
      </c>
      <c r="O445" s="125">
        <f>IF($E444&gt;$G444,1,0)+IF($E445&gt;$G445,1,0)+IF($E446&gt;$G446,1,0)</f>
        <v>0</v>
      </c>
      <c r="P445" s="126">
        <f>IF($E444&lt;$G444,1,0)+IF($E445&lt;$G445,1,0)+IF($E446&lt;$G446,1,0)</f>
        <v>0</v>
      </c>
    </row>
    <row r="446" spans="2:22" ht="13.8" hidden="1" thickBot="1" x14ac:dyDescent="0.25">
      <c r="C446" s="7"/>
      <c r="D446" s="48"/>
      <c r="E446" s="77"/>
      <c r="F446" s="78" t="s">
        <v>38</v>
      </c>
      <c r="G446" s="79"/>
      <c r="H446" s="80"/>
      <c r="J446" s="127" t="s">
        <v>44</v>
      </c>
      <c r="K446" s="128">
        <f>$O451</f>
        <v>0</v>
      </c>
      <c r="L446" s="129">
        <f>$P451</f>
        <v>0</v>
      </c>
      <c r="N446" s="130" t="s">
        <v>45</v>
      </c>
      <c r="O446" s="131">
        <f>SUM(E444:E446)</f>
        <v>0</v>
      </c>
      <c r="P446" s="132">
        <f>SUM(G444:G446)</f>
        <v>0</v>
      </c>
    </row>
    <row r="447" spans="2:22" ht="13.8" hidden="1" thickBot="1" x14ac:dyDescent="0.25">
      <c r="C447" s="6"/>
      <c r="D447" s="43"/>
      <c r="E447" s="70"/>
      <c r="F447" s="71" t="s">
        <v>38</v>
      </c>
      <c r="G447" s="72"/>
      <c r="H447" s="43"/>
      <c r="J447" s="133" t="s">
        <v>46</v>
      </c>
      <c r="K447" s="134">
        <f>$O450+$O447+$O444</f>
        <v>0</v>
      </c>
      <c r="L447" s="135">
        <f>$P450+$P447+$P444</f>
        <v>0</v>
      </c>
      <c r="N447" s="118" t="s">
        <v>46</v>
      </c>
      <c r="O447" s="119">
        <f>IF($O448&gt;$P448,1,0)</f>
        <v>0</v>
      </c>
      <c r="P447" s="120">
        <f>IF($O448&lt;$P448,1,0)</f>
        <v>0</v>
      </c>
      <c r="S447" s="56" t="s">
        <v>24</v>
      </c>
    </row>
    <row r="448" spans="2:22" ht="13.8" hidden="1" thickBot="1" x14ac:dyDescent="0.25">
      <c r="C448" s="6" t="s">
        <v>77</v>
      </c>
      <c r="D448" s="60"/>
      <c r="E448" s="74"/>
      <c r="F448" s="14" t="s">
        <v>38</v>
      </c>
      <c r="G448" s="75"/>
      <c r="H448" s="60"/>
      <c r="J448" s="133" t="s">
        <v>47</v>
      </c>
      <c r="K448" s="134">
        <f>$O451+$O448+$O445</f>
        <v>0</v>
      </c>
      <c r="L448" s="135">
        <f>$P451+$P448+$P445</f>
        <v>0</v>
      </c>
      <c r="N448" s="124" t="s">
        <v>47</v>
      </c>
      <c r="O448" s="125">
        <f>IF($E447&gt;$G447,1,0)+IF($E448&gt;$G448,1,0)+IF($E449&gt;$G449,1,0)</f>
        <v>0</v>
      </c>
      <c r="P448" s="126">
        <f>IF($E447&lt;$G447,1,0)+IF($E448&lt;$G448,1,0)+IF($E449&lt;$G449,1,0)</f>
        <v>0</v>
      </c>
    </row>
    <row r="449" spans="1:22" ht="13.8" hidden="1" thickBot="1" x14ac:dyDescent="0.25">
      <c r="C449" s="8"/>
      <c r="D449" s="48"/>
      <c r="E449" s="77"/>
      <c r="F449" s="78" t="s">
        <v>38</v>
      </c>
      <c r="G449" s="79"/>
      <c r="H449" s="48"/>
      <c r="J449" s="136" t="s">
        <v>45</v>
      </c>
      <c r="K449" s="137">
        <f>$O452+$O449+$O446</f>
        <v>0</v>
      </c>
      <c r="L449" s="138">
        <f>$P452+$P449+$P446</f>
        <v>0</v>
      </c>
      <c r="N449" s="130" t="s">
        <v>45</v>
      </c>
      <c r="O449" s="131">
        <f>SUM(E447:E449)</f>
        <v>0</v>
      </c>
      <c r="P449" s="132">
        <f>SUM(G447:G449)</f>
        <v>0</v>
      </c>
    </row>
    <row r="450" spans="1:22" ht="13.8" hidden="1" thickBot="1" x14ac:dyDescent="0.25">
      <c r="C450" s="5"/>
      <c r="D450" s="43"/>
      <c r="E450" s="70"/>
      <c r="F450" s="71" t="s">
        <v>38</v>
      </c>
      <c r="G450" s="72"/>
      <c r="H450" s="43"/>
      <c r="J450" s="9"/>
      <c r="K450" s="10"/>
      <c r="L450" s="10"/>
      <c r="N450" s="118" t="s">
        <v>46</v>
      </c>
      <c r="O450" s="119">
        <f>IF($O451&gt;$P451,1,0)</f>
        <v>0</v>
      </c>
      <c r="P450" s="120">
        <f>IF($O451&lt;$P451,1,0)</f>
        <v>0</v>
      </c>
      <c r="S450" s="56" t="s">
        <v>24</v>
      </c>
    </row>
    <row r="451" spans="1:22" ht="13.8" hidden="1" thickBot="1" x14ac:dyDescent="0.25">
      <c r="C451" s="6" t="s">
        <v>78</v>
      </c>
      <c r="D451" s="60"/>
      <c r="E451" s="74"/>
      <c r="F451" s="14" t="s">
        <v>38</v>
      </c>
      <c r="G451" s="75"/>
      <c r="H451" s="60"/>
      <c r="J451" s="9"/>
      <c r="K451" s="10"/>
      <c r="L451" s="10"/>
      <c r="N451" s="124" t="s">
        <v>47</v>
      </c>
      <c r="O451" s="125">
        <f>IF($E450&gt;$G450,1,0)+IF($E451&gt;$G451,1,0)+IF($E452&gt;$G452,1,0)</f>
        <v>0</v>
      </c>
      <c r="P451" s="126">
        <f>IF($E450&lt;$G450,1,0)+IF($E451&lt;$G451,1,0)+IF($E452&lt;$G452,1,0)</f>
        <v>0</v>
      </c>
    </row>
    <row r="452" spans="1:22" ht="13.8" hidden="1" thickBot="1" x14ac:dyDescent="0.25">
      <c r="C452" s="7"/>
      <c r="D452" s="48"/>
      <c r="E452" s="77"/>
      <c r="F452" s="78" t="s">
        <v>38</v>
      </c>
      <c r="G452" s="79"/>
      <c r="H452" s="48"/>
      <c r="J452" s="9"/>
      <c r="K452" s="10"/>
      <c r="L452" s="10"/>
      <c r="N452" s="130" t="s">
        <v>45</v>
      </c>
      <c r="O452" s="131">
        <f>SUM(E450:E452)</f>
        <v>0</v>
      </c>
      <c r="P452" s="132">
        <f>SUM(G450:G452)</f>
        <v>0</v>
      </c>
    </row>
    <row r="453" spans="1:22" ht="13.8" hidden="1" thickBot="1" x14ac:dyDescent="0.25">
      <c r="E453" s="13"/>
      <c r="F453" s="14"/>
      <c r="G453" s="13"/>
      <c r="J453" s="9"/>
      <c r="K453" s="10"/>
      <c r="L453" s="10"/>
      <c r="N453" s="9"/>
      <c r="O453" s="4"/>
      <c r="P453" s="4"/>
    </row>
    <row r="454" spans="1:22" ht="13.8" thickBot="1" x14ac:dyDescent="0.25">
      <c r="A454" s="15" t="s">
        <v>58</v>
      </c>
      <c r="B454" t="s">
        <v>39</v>
      </c>
      <c r="C454" s="40" t="s">
        <v>202</v>
      </c>
      <c r="D454" s="69" t="s">
        <v>203</v>
      </c>
      <c r="E454" s="1">
        <f>$K458</f>
        <v>2</v>
      </c>
      <c r="F454" s="2" t="s">
        <v>38</v>
      </c>
      <c r="G454" s="3">
        <f>$L458</f>
        <v>1</v>
      </c>
      <c r="H454" s="69" t="s">
        <v>204</v>
      </c>
      <c r="J454" s="113" t="s">
        <v>1</v>
      </c>
      <c r="K454" s="114" t="str">
        <f>IF($K458&gt;$L458,"○","×")</f>
        <v>○</v>
      </c>
      <c r="L454" s="114" t="str">
        <f>IF($K458&lt;$L458,"○","×")</f>
        <v>×</v>
      </c>
      <c r="O454" s="4"/>
      <c r="P454" s="4"/>
      <c r="S454">
        <v>5</v>
      </c>
      <c r="T454" t="s">
        <v>42</v>
      </c>
      <c r="U454" t="s">
        <v>49</v>
      </c>
      <c r="V454" t="s">
        <v>42</v>
      </c>
    </row>
    <row r="455" spans="1:22" x14ac:dyDescent="0.2">
      <c r="C455" s="5"/>
      <c r="D455" s="43" t="s">
        <v>205</v>
      </c>
      <c r="E455" s="70">
        <v>8</v>
      </c>
      <c r="F455" s="71" t="s">
        <v>38</v>
      </c>
      <c r="G455" s="72">
        <v>21</v>
      </c>
      <c r="H455" s="73" t="s">
        <v>206</v>
      </c>
      <c r="J455" s="115" t="s">
        <v>50</v>
      </c>
      <c r="K455" s="116">
        <f>$O456</f>
        <v>0</v>
      </c>
      <c r="L455" s="117">
        <f>$P456</f>
        <v>2</v>
      </c>
      <c r="N455" s="118" t="s">
        <v>46</v>
      </c>
      <c r="O455" s="119">
        <f>IF($O456&gt;$P456,1,0)</f>
        <v>0</v>
      </c>
      <c r="P455" s="120">
        <f>IF($O456&lt;$P456,1,0)</f>
        <v>1</v>
      </c>
      <c r="S455" s="56">
        <v>0.375</v>
      </c>
    </row>
    <row r="456" spans="1:22" x14ac:dyDescent="0.2">
      <c r="C456" s="6" t="s">
        <v>179</v>
      </c>
      <c r="D456" s="60" t="s">
        <v>207</v>
      </c>
      <c r="E456" s="74">
        <v>12</v>
      </c>
      <c r="F456" s="14" t="s">
        <v>38</v>
      </c>
      <c r="G456" s="75">
        <v>21</v>
      </c>
      <c r="H456" s="76" t="s">
        <v>208</v>
      </c>
      <c r="J456" s="121" t="s">
        <v>43</v>
      </c>
      <c r="K456" s="122">
        <f>$O459</f>
        <v>2</v>
      </c>
      <c r="L456" s="123">
        <f>$P459</f>
        <v>0</v>
      </c>
      <c r="N456" s="124" t="s">
        <v>47</v>
      </c>
      <c r="O456" s="125">
        <f>IF($E455&gt;$G455,1,0)+IF($E456&gt;$G456,1,0)+IF($E457&gt;$G457,1,0)</f>
        <v>0</v>
      </c>
      <c r="P456" s="126">
        <f>IF($E455&lt;$G455,1,0)+IF($E456&lt;$G456,1,0)+IF($E457&lt;$G457,1,0)</f>
        <v>2</v>
      </c>
    </row>
    <row r="457" spans="1:22" ht="13.8" thickBot="1" x14ac:dyDescent="0.25">
      <c r="C457" s="7"/>
      <c r="D457" s="48"/>
      <c r="E457" s="77"/>
      <c r="F457" s="78" t="s">
        <v>38</v>
      </c>
      <c r="G457" s="79"/>
      <c r="H457" s="80"/>
      <c r="J457" s="127" t="s">
        <v>44</v>
      </c>
      <c r="K457" s="128">
        <f>$O462</f>
        <v>2</v>
      </c>
      <c r="L457" s="129">
        <f>$P462</f>
        <v>1</v>
      </c>
      <c r="N457" s="130" t="s">
        <v>45</v>
      </c>
      <c r="O457" s="131">
        <f>SUM(E455:E457)</f>
        <v>20</v>
      </c>
      <c r="P457" s="132">
        <f>SUM(G455:G457)</f>
        <v>42</v>
      </c>
    </row>
    <row r="458" spans="1:22" x14ac:dyDescent="0.2">
      <c r="C458" s="6"/>
      <c r="D458" s="43" t="s">
        <v>209</v>
      </c>
      <c r="E458" s="70">
        <v>21</v>
      </c>
      <c r="F458" s="71" t="s">
        <v>38</v>
      </c>
      <c r="G458" s="72">
        <v>19</v>
      </c>
      <c r="H458" s="43" t="s">
        <v>210</v>
      </c>
      <c r="J458" s="133" t="s">
        <v>46</v>
      </c>
      <c r="K458" s="134">
        <f>$O461+$O458+$O455</f>
        <v>2</v>
      </c>
      <c r="L458" s="135">
        <f>$P461+$P458+$P455</f>
        <v>1</v>
      </c>
      <c r="N458" s="118" t="s">
        <v>46</v>
      </c>
      <c r="O458" s="119">
        <f>IF($O459&gt;$P459,1,0)</f>
        <v>1</v>
      </c>
      <c r="P458" s="120">
        <f>IF($O459&lt;$P459,1,0)</f>
        <v>0</v>
      </c>
      <c r="S458" s="56">
        <v>0.39583333333333331</v>
      </c>
    </row>
    <row r="459" spans="1:22" x14ac:dyDescent="0.2">
      <c r="C459" s="6" t="s">
        <v>131</v>
      </c>
      <c r="D459" s="60" t="s">
        <v>211</v>
      </c>
      <c r="E459" s="74">
        <v>21</v>
      </c>
      <c r="F459" s="14" t="s">
        <v>38</v>
      </c>
      <c r="G459" s="75">
        <v>12</v>
      </c>
      <c r="H459" s="60" t="s">
        <v>212</v>
      </c>
      <c r="J459" s="133" t="s">
        <v>47</v>
      </c>
      <c r="K459" s="134">
        <f>$O462+$O459+$O456</f>
        <v>4</v>
      </c>
      <c r="L459" s="135">
        <f>$P462+$P459+$P456</f>
        <v>3</v>
      </c>
      <c r="N459" s="124" t="s">
        <v>47</v>
      </c>
      <c r="O459" s="125">
        <f>IF($E458&gt;$G458,1,0)+IF($E459&gt;$G459,1,0)+IF($E460&gt;$G460,1,0)</f>
        <v>2</v>
      </c>
      <c r="P459" s="126">
        <f>IF($E458&lt;$G458,1,0)+IF($E459&lt;$G459,1,0)+IF($E460&lt;$G460,1,0)</f>
        <v>0</v>
      </c>
    </row>
    <row r="460" spans="1:22" ht="13.8" thickBot="1" x14ac:dyDescent="0.25">
      <c r="C460" s="8"/>
      <c r="D460" s="48"/>
      <c r="E460" s="77"/>
      <c r="F460" s="78" t="s">
        <v>38</v>
      </c>
      <c r="G460" s="79"/>
      <c r="H460" s="48"/>
      <c r="J460" s="136" t="s">
        <v>45</v>
      </c>
      <c r="K460" s="137">
        <f>$O463+$O460+$O457</f>
        <v>118</v>
      </c>
      <c r="L460" s="138">
        <f>$P463+$P460+$P457</f>
        <v>109</v>
      </c>
      <c r="N460" s="130" t="s">
        <v>45</v>
      </c>
      <c r="O460" s="131">
        <f>SUM(E458:E460)</f>
        <v>42</v>
      </c>
      <c r="P460" s="132">
        <f>SUM(G458:G460)</f>
        <v>31</v>
      </c>
    </row>
    <row r="461" spans="1:22" x14ac:dyDescent="0.2">
      <c r="C461" s="5"/>
      <c r="D461" s="43" t="s">
        <v>213</v>
      </c>
      <c r="E461" s="70">
        <v>20</v>
      </c>
      <c r="F461" s="71" t="s">
        <v>38</v>
      </c>
      <c r="G461" s="72">
        <v>21</v>
      </c>
      <c r="H461" s="43" t="s">
        <v>214</v>
      </c>
      <c r="J461" s="9"/>
      <c r="K461" s="10"/>
      <c r="L461" s="10"/>
      <c r="N461" s="118" t="s">
        <v>46</v>
      </c>
      <c r="O461" s="119">
        <f>IF($O462&gt;$P462,1,0)</f>
        <v>1</v>
      </c>
      <c r="P461" s="120">
        <f>IF($O462&lt;$P462,1,0)</f>
        <v>0</v>
      </c>
      <c r="S461" s="56">
        <v>0.41666666666666669</v>
      </c>
    </row>
    <row r="462" spans="1:22" x14ac:dyDescent="0.2">
      <c r="C462" s="6" t="s">
        <v>127</v>
      </c>
      <c r="D462" s="60" t="s">
        <v>215</v>
      </c>
      <c r="E462" s="74">
        <v>21</v>
      </c>
      <c r="F462" s="14" t="s">
        <v>97</v>
      </c>
      <c r="G462" s="75">
        <v>10</v>
      </c>
      <c r="H462" s="60" t="s">
        <v>216</v>
      </c>
      <c r="J462" s="9"/>
      <c r="K462" s="10"/>
      <c r="L462" s="10"/>
      <c r="N462" s="124" t="s">
        <v>47</v>
      </c>
      <c r="O462" s="125">
        <f>IF($E461&gt;$G461,1,0)+IF($E462&gt;$G462,1,0)+IF($E463&gt;$G463,1,0)</f>
        <v>2</v>
      </c>
      <c r="P462" s="126">
        <f>IF($E461&lt;$G461,1,0)+IF($E462&lt;$G462,1,0)+IF($E463&lt;$G463,1,0)</f>
        <v>1</v>
      </c>
    </row>
    <row r="463" spans="1:22" ht="13.8" thickBot="1" x14ac:dyDescent="0.25">
      <c r="C463" s="7"/>
      <c r="D463" s="48"/>
      <c r="E463" s="77">
        <v>15</v>
      </c>
      <c r="F463" s="78" t="s">
        <v>38</v>
      </c>
      <c r="G463" s="79">
        <v>5</v>
      </c>
      <c r="H463" s="48"/>
      <c r="J463" s="9"/>
      <c r="K463" s="10"/>
      <c r="L463" s="10"/>
      <c r="N463" s="130" t="s">
        <v>45</v>
      </c>
      <c r="O463" s="131">
        <f>SUM(E461:E463)</f>
        <v>56</v>
      </c>
      <c r="P463" s="132">
        <f>SUM(G461:G463)</f>
        <v>36</v>
      </c>
    </row>
    <row r="464" spans="1:22" ht="13.8" thickBot="1" x14ac:dyDescent="0.25">
      <c r="C464" s="11"/>
      <c r="E464" s="13"/>
      <c r="F464" s="14"/>
      <c r="G464" s="13"/>
      <c r="J464" s="9"/>
      <c r="K464" s="10"/>
      <c r="L464" s="10"/>
      <c r="N464" s="9"/>
      <c r="O464" s="4"/>
      <c r="P464" s="4"/>
    </row>
    <row r="465" spans="2:22" ht="13.8" thickBot="1" x14ac:dyDescent="0.25">
      <c r="B465" t="s">
        <v>40</v>
      </c>
      <c r="C465" s="40" t="s">
        <v>217</v>
      </c>
      <c r="D465" s="69" t="s">
        <v>218</v>
      </c>
      <c r="E465" s="1">
        <f>$K469</f>
        <v>2</v>
      </c>
      <c r="F465" s="2" t="s">
        <v>38</v>
      </c>
      <c r="G465" s="3">
        <f>$L469</f>
        <v>1</v>
      </c>
      <c r="H465" s="69" t="s">
        <v>219</v>
      </c>
      <c r="J465" s="113" t="s">
        <v>1</v>
      </c>
      <c r="K465" s="114" t="str">
        <f>IF($K469&gt;$L469,"○","×")</f>
        <v>○</v>
      </c>
      <c r="L465" s="114" t="str">
        <f>IF($K469&lt;$L469,"○","×")</f>
        <v>×</v>
      </c>
      <c r="O465" s="4"/>
      <c r="P465" s="4"/>
      <c r="S465">
        <v>5</v>
      </c>
      <c r="T465" t="s">
        <v>42</v>
      </c>
      <c r="U465" t="s">
        <v>49</v>
      </c>
      <c r="V465" t="s">
        <v>42</v>
      </c>
    </row>
    <row r="466" spans="2:22" x14ac:dyDescent="0.2">
      <c r="C466" s="5"/>
      <c r="D466" s="43" t="s">
        <v>220</v>
      </c>
      <c r="E466" s="70">
        <v>21</v>
      </c>
      <c r="F466" s="71" t="s">
        <v>38</v>
      </c>
      <c r="G466" s="72">
        <v>19</v>
      </c>
      <c r="H466" s="73" t="s">
        <v>221</v>
      </c>
      <c r="J466" s="115" t="s">
        <v>50</v>
      </c>
      <c r="K466" s="116">
        <f>$O467</f>
        <v>1</v>
      </c>
      <c r="L466" s="117">
        <f>$P467</f>
        <v>2</v>
      </c>
      <c r="N466" s="118" t="s">
        <v>46</v>
      </c>
      <c r="O466" s="119">
        <f>IF($O467&gt;$P467,1,0)</f>
        <v>0</v>
      </c>
      <c r="P466" s="120">
        <f>IF($O467&lt;$P467,1,0)</f>
        <v>1</v>
      </c>
      <c r="S466" s="56">
        <v>0.375</v>
      </c>
    </row>
    <row r="467" spans="2:22" x14ac:dyDescent="0.2">
      <c r="C467" s="6" t="s">
        <v>179</v>
      </c>
      <c r="D467" s="60" t="s">
        <v>222</v>
      </c>
      <c r="E467" s="74">
        <v>16</v>
      </c>
      <c r="F467" s="14" t="s">
        <v>38</v>
      </c>
      <c r="G467" s="75">
        <v>21</v>
      </c>
      <c r="H467" s="76" t="s">
        <v>223</v>
      </c>
      <c r="J467" s="121" t="s">
        <v>43</v>
      </c>
      <c r="K467" s="122">
        <f>$O470</f>
        <v>2</v>
      </c>
      <c r="L467" s="123">
        <f>$P470</f>
        <v>1</v>
      </c>
      <c r="N467" s="124" t="s">
        <v>47</v>
      </c>
      <c r="O467" s="125">
        <f>IF($E466&gt;$G466,1,0)+IF($E467&gt;$G467,1,0)+IF($E468&gt;$G468,1,0)</f>
        <v>1</v>
      </c>
      <c r="P467" s="126">
        <f>IF($E466&lt;$G466,1,0)+IF($E467&lt;$G467,1,0)+IF($E468&lt;$G468,1,0)</f>
        <v>2</v>
      </c>
    </row>
    <row r="468" spans="2:22" ht="13.8" thickBot="1" x14ac:dyDescent="0.25">
      <c r="C468" s="7"/>
      <c r="D468" s="48"/>
      <c r="E468" s="77">
        <v>5</v>
      </c>
      <c r="F468" s="78" t="s">
        <v>38</v>
      </c>
      <c r="G468" s="79">
        <v>15</v>
      </c>
      <c r="H468" s="80"/>
      <c r="J468" s="127" t="s">
        <v>44</v>
      </c>
      <c r="K468" s="128">
        <f>$O473</f>
        <v>2</v>
      </c>
      <c r="L468" s="129">
        <f>$P473</f>
        <v>1</v>
      </c>
      <c r="N468" s="130" t="s">
        <v>45</v>
      </c>
      <c r="O468" s="131">
        <f>SUM(E466:E468)</f>
        <v>42</v>
      </c>
      <c r="P468" s="132">
        <f>SUM(G466:G468)</f>
        <v>55</v>
      </c>
    </row>
    <row r="469" spans="2:22" x14ac:dyDescent="0.2">
      <c r="C469" s="6"/>
      <c r="D469" s="43" t="s">
        <v>224</v>
      </c>
      <c r="E469" s="70">
        <v>21</v>
      </c>
      <c r="F469" s="71" t="s">
        <v>38</v>
      </c>
      <c r="G469" s="72">
        <v>19</v>
      </c>
      <c r="H469" s="43" t="s">
        <v>225</v>
      </c>
      <c r="J469" s="133" t="s">
        <v>46</v>
      </c>
      <c r="K469" s="134">
        <f>$O472+$O469+$O466</f>
        <v>2</v>
      </c>
      <c r="L469" s="135">
        <f>$P472+$P469+$P466</f>
        <v>1</v>
      </c>
      <c r="N469" s="118" t="s">
        <v>46</v>
      </c>
      <c r="O469" s="119">
        <f>IF($O470&gt;$P470,1,0)</f>
        <v>1</v>
      </c>
      <c r="P469" s="120">
        <f>IF($O470&lt;$P470,1,0)</f>
        <v>0</v>
      </c>
      <c r="S469" s="56">
        <v>0.39583333333333331</v>
      </c>
    </row>
    <row r="470" spans="2:22" x14ac:dyDescent="0.2">
      <c r="C470" s="6" t="s">
        <v>131</v>
      </c>
      <c r="D470" s="60" t="s">
        <v>226</v>
      </c>
      <c r="E470" s="74">
        <v>18</v>
      </c>
      <c r="F470" s="14" t="s">
        <v>38</v>
      </c>
      <c r="G470" s="75">
        <v>21</v>
      </c>
      <c r="H470" s="60" t="s">
        <v>227</v>
      </c>
      <c r="J470" s="133" t="s">
        <v>47</v>
      </c>
      <c r="K470" s="134">
        <f>$O473+$O470+$O467</f>
        <v>5</v>
      </c>
      <c r="L470" s="135">
        <f>$P473+$P470+$P467</f>
        <v>4</v>
      </c>
      <c r="N470" s="124" t="s">
        <v>47</v>
      </c>
      <c r="O470" s="125">
        <f>IF($E469&gt;$G469,1,0)+IF($E470&gt;$G470,1,0)+IF($E471&gt;$G471,1,0)</f>
        <v>2</v>
      </c>
      <c r="P470" s="126">
        <f>IF($E469&lt;$G469,1,0)+IF($E470&lt;$G470,1,0)+IF($E471&lt;$G471,1,0)</f>
        <v>1</v>
      </c>
    </row>
    <row r="471" spans="2:22" ht="13.8" thickBot="1" x14ac:dyDescent="0.25">
      <c r="C471" s="8"/>
      <c r="D471" s="48"/>
      <c r="E471" s="77">
        <v>15</v>
      </c>
      <c r="F471" s="78" t="s">
        <v>38</v>
      </c>
      <c r="G471" s="79">
        <v>7</v>
      </c>
      <c r="H471" s="48"/>
      <c r="J471" s="136" t="s">
        <v>45</v>
      </c>
      <c r="K471" s="137">
        <f>$O474+$O471+$O468</f>
        <v>151</v>
      </c>
      <c r="L471" s="138">
        <f>$P474+$P471+$P468</f>
        <v>146</v>
      </c>
      <c r="N471" s="130" t="s">
        <v>45</v>
      </c>
      <c r="O471" s="131">
        <f>SUM(E469:E471)</f>
        <v>54</v>
      </c>
      <c r="P471" s="132">
        <f>SUM(G469:G471)</f>
        <v>47</v>
      </c>
    </row>
    <row r="472" spans="2:22" x14ac:dyDescent="0.2">
      <c r="C472" s="5"/>
      <c r="D472" s="43" t="s">
        <v>228</v>
      </c>
      <c r="E472" s="70">
        <v>19</v>
      </c>
      <c r="F472" s="71" t="s">
        <v>38</v>
      </c>
      <c r="G472" s="72">
        <v>21</v>
      </c>
      <c r="H472" s="43" t="s">
        <v>229</v>
      </c>
      <c r="J472" s="9"/>
      <c r="K472" s="10"/>
      <c r="L472" s="10"/>
      <c r="N472" s="118" t="s">
        <v>46</v>
      </c>
      <c r="O472" s="119">
        <f>IF($O473&gt;$P473,1,0)</f>
        <v>1</v>
      </c>
      <c r="P472" s="120">
        <f>IF($O473&lt;$P473,1,0)</f>
        <v>0</v>
      </c>
      <c r="S472" s="56">
        <v>0.41666666666666669</v>
      </c>
    </row>
    <row r="473" spans="2:22" x14ac:dyDescent="0.2">
      <c r="C473" s="6" t="s">
        <v>127</v>
      </c>
      <c r="D473" s="60" t="s">
        <v>230</v>
      </c>
      <c r="E473" s="74">
        <v>21</v>
      </c>
      <c r="F473" s="14" t="s">
        <v>38</v>
      </c>
      <c r="G473" s="75">
        <v>17</v>
      </c>
      <c r="H473" s="60" t="s">
        <v>231</v>
      </c>
      <c r="J473" s="9"/>
      <c r="K473" s="10"/>
      <c r="L473" s="10"/>
      <c r="N473" s="124" t="s">
        <v>47</v>
      </c>
      <c r="O473" s="125">
        <f>IF($E472&gt;$G472,1,0)+IF($E473&gt;$G473,1,0)+IF($E474&gt;$G474,1,0)</f>
        <v>2</v>
      </c>
      <c r="P473" s="126">
        <f>IF($E472&lt;$G472,1,0)+IF($E473&lt;$G473,1,0)+IF($E474&lt;$G474,1,0)</f>
        <v>1</v>
      </c>
    </row>
    <row r="474" spans="2:22" ht="13.8" thickBot="1" x14ac:dyDescent="0.25">
      <c r="C474" s="7"/>
      <c r="D474" s="48"/>
      <c r="E474" s="77">
        <v>15</v>
      </c>
      <c r="F474" s="78" t="s">
        <v>38</v>
      </c>
      <c r="G474" s="79">
        <v>6</v>
      </c>
      <c r="H474" s="48"/>
      <c r="J474" s="9"/>
      <c r="K474" s="10"/>
      <c r="L474" s="10"/>
      <c r="N474" s="130" t="s">
        <v>45</v>
      </c>
      <c r="O474" s="131">
        <f>SUM(E472:E474)</f>
        <v>55</v>
      </c>
      <c r="P474" s="132">
        <f>SUM(G472:G474)</f>
        <v>44</v>
      </c>
    </row>
    <row r="475" spans="2:22" ht="13.8" thickBot="1" x14ac:dyDescent="0.25">
      <c r="E475" s="13"/>
      <c r="F475" s="14"/>
      <c r="G475" s="13"/>
      <c r="J475" s="9"/>
      <c r="K475" s="10"/>
      <c r="L475" s="10"/>
      <c r="N475" s="9"/>
      <c r="O475" s="4"/>
      <c r="P475" s="4"/>
    </row>
    <row r="476" spans="2:22" ht="13.8" thickBot="1" x14ac:dyDescent="0.25">
      <c r="B476" t="s">
        <v>41</v>
      </c>
      <c r="C476" s="40" t="s">
        <v>59</v>
      </c>
      <c r="D476" s="69" t="s">
        <v>203</v>
      </c>
      <c r="E476" s="1">
        <f>$K480</f>
        <v>2</v>
      </c>
      <c r="F476" s="2" t="s">
        <v>38</v>
      </c>
      <c r="G476" s="3">
        <f>$L480</f>
        <v>1</v>
      </c>
      <c r="H476" s="69" t="s">
        <v>232</v>
      </c>
      <c r="J476" s="113" t="s">
        <v>1</v>
      </c>
      <c r="K476" s="114" t="str">
        <f>IF($K480&gt;$L480,"○","×")</f>
        <v>○</v>
      </c>
      <c r="L476" s="114" t="str">
        <f>IF($K480&lt;$L480,"○","×")</f>
        <v>×</v>
      </c>
      <c r="O476" s="4"/>
      <c r="P476" s="4"/>
      <c r="S476">
        <v>5</v>
      </c>
      <c r="T476" t="s">
        <v>42</v>
      </c>
      <c r="U476" t="s">
        <v>49</v>
      </c>
      <c r="V476" t="s">
        <v>42</v>
      </c>
    </row>
    <row r="477" spans="2:22" x14ac:dyDescent="0.2">
      <c r="C477" s="5"/>
      <c r="D477" s="43" t="s">
        <v>233</v>
      </c>
      <c r="E477" s="70">
        <v>21</v>
      </c>
      <c r="F477" s="71" t="s">
        <v>97</v>
      </c>
      <c r="G477" s="72">
        <v>16</v>
      </c>
      <c r="H477" s="73" t="s">
        <v>220</v>
      </c>
      <c r="J477" s="115" t="s">
        <v>50</v>
      </c>
      <c r="K477" s="116">
        <f>$O478</f>
        <v>2</v>
      </c>
      <c r="L477" s="117">
        <f>$P478</f>
        <v>1</v>
      </c>
      <c r="N477" s="118" t="s">
        <v>46</v>
      </c>
      <c r="O477" s="119">
        <f>IF($O478&gt;$P478,1,0)</f>
        <v>1</v>
      </c>
      <c r="P477" s="120">
        <f>IF($O478&lt;$P478,1,0)</f>
        <v>0</v>
      </c>
      <c r="S477" s="56">
        <v>0.4375</v>
      </c>
    </row>
    <row r="478" spans="2:22" x14ac:dyDescent="0.2">
      <c r="C478" s="6" t="s">
        <v>101</v>
      </c>
      <c r="D478" s="60" t="s">
        <v>234</v>
      </c>
      <c r="E478" s="74">
        <v>6</v>
      </c>
      <c r="F478" s="14" t="s">
        <v>97</v>
      </c>
      <c r="G478" s="75">
        <v>21</v>
      </c>
      <c r="H478" s="76" t="s">
        <v>235</v>
      </c>
      <c r="J478" s="121" t="s">
        <v>43</v>
      </c>
      <c r="K478" s="122">
        <f>$O481</f>
        <v>0</v>
      </c>
      <c r="L478" s="123">
        <f>$P481</f>
        <v>2</v>
      </c>
      <c r="N478" s="124" t="s">
        <v>47</v>
      </c>
      <c r="O478" s="125">
        <f>IF($E477&gt;$G477,1,0)+IF($E478&gt;$G478,1,0)+IF($E479&gt;$G479,1,0)</f>
        <v>2</v>
      </c>
      <c r="P478" s="126">
        <f>IF($E477&lt;$G477,1,0)+IF($E478&lt;$G478,1,0)+IF($E479&lt;$G479,1,0)</f>
        <v>1</v>
      </c>
    </row>
    <row r="479" spans="2:22" ht="13.8" thickBot="1" x14ac:dyDescent="0.25">
      <c r="C479" s="7"/>
      <c r="D479" s="48"/>
      <c r="E479" s="77">
        <v>15</v>
      </c>
      <c r="F479" s="78" t="s">
        <v>97</v>
      </c>
      <c r="G479" s="79">
        <v>13</v>
      </c>
      <c r="H479" s="80"/>
      <c r="J479" s="127" t="s">
        <v>44</v>
      </c>
      <c r="K479" s="128">
        <f>$O484</f>
        <v>2</v>
      </c>
      <c r="L479" s="129">
        <f>$P484</f>
        <v>0</v>
      </c>
      <c r="N479" s="130" t="s">
        <v>45</v>
      </c>
      <c r="O479" s="131">
        <f>SUM(E477:E479)</f>
        <v>42</v>
      </c>
      <c r="P479" s="132">
        <f>SUM(G477:G479)</f>
        <v>50</v>
      </c>
    </row>
    <row r="480" spans="2:22" x14ac:dyDescent="0.2">
      <c r="C480" s="6"/>
      <c r="D480" s="43" t="s">
        <v>236</v>
      </c>
      <c r="E480" s="70">
        <v>14</v>
      </c>
      <c r="F480" s="71" t="s">
        <v>97</v>
      </c>
      <c r="G480" s="72">
        <v>21</v>
      </c>
      <c r="H480" s="43" t="s">
        <v>237</v>
      </c>
      <c r="J480" s="133" t="s">
        <v>46</v>
      </c>
      <c r="K480" s="134">
        <f>$O483+$O480+$O477</f>
        <v>2</v>
      </c>
      <c r="L480" s="135">
        <f>$P483+$P480+$P477</f>
        <v>1</v>
      </c>
      <c r="N480" s="118" t="s">
        <v>46</v>
      </c>
      <c r="O480" s="119">
        <f>IF($O481&gt;$P481,1,0)</f>
        <v>0</v>
      </c>
      <c r="P480" s="120">
        <f>IF($O481&lt;$P481,1,0)</f>
        <v>1</v>
      </c>
      <c r="S480" s="56">
        <v>0.45833333333333331</v>
      </c>
    </row>
    <row r="481" spans="2:22" x14ac:dyDescent="0.2">
      <c r="C481" s="6" t="s">
        <v>106</v>
      </c>
      <c r="D481" s="60" t="s">
        <v>238</v>
      </c>
      <c r="E481" s="74">
        <v>15</v>
      </c>
      <c r="F481" s="14" t="s">
        <v>97</v>
      </c>
      <c r="G481" s="75">
        <v>21</v>
      </c>
      <c r="H481" s="60" t="s">
        <v>239</v>
      </c>
      <c r="J481" s="133" t="s">
        <v>47</v>
      </c>
      <c r="K481" s="134">
        <f>$O484+$O481+$O478</f>
        <v>4</v>
      </c>
      <c r="L481" s="135">
        <f>$P484+$P481+$P478</f>
        <v>3</v>
      </c>
      <c r="N481" s="124" t="s">
        <v>47</v>
      </c>
      <c r="O481" s="125">
        <f>IF($E480&gt;$G480,1,0)+IF($E481&gt;$G481,1,0)+IF($E482&gt;$G482,1,0)</f>
        <v>0</v>
      </c>
      <c r="P481" s="126">
        <f>IF($E480&lt;$G480,1,0)+IF($E481&lt;$G481,1,0)+IF($E482&lt;$G482,1,0)</f>
        <v>2</v>
      </c>
    </row>
    <row r="482" spans="2:22" ht="13.8" thickBot="1" x14ac:dyDescent="0.25">
      <c r="C482" s="8"/>
      <c r="D482" s="48"/>
      <c r="E482" s="77"/>
      <c r="F482" s="78" t="s">
        <v>97</v>
      </c>
      <c r="G482" s="79"/>
      <c r="H482" s="48"/>
      <c r="J482" s="136" t="s">
        <v>45</v>
      </c>
      <c r="K482" s="137">
        <f>$O485+$O482+$O479</f>
        <v>113</v>
      </c>
      <c r="L482" s="138">
        <f>$P485+$P482+$P479</f>
        <v>129</v>
      </c>
      <c r="N482" s="130" t="s">
        <v>45</v>
      </c>
      <c r="O482" s="131">
        <f>SUM(E480:E482)</f>
        <v>29</v>
      </c>
      <c r="P482" s="132">
        <f>SUM(G480:G482)</f>
        <v>42</v>
      </c>
    </row>
    <row r="483" spans="2:22" x14ac:dyDescent="0.2">
      <c r="C483" s="5"/>
      <c r="D483" s="43" t="s">
        <v>240</v>
      </c>
      <c r="E483" s="70">
        <v>21</v>
      </c>
      <c r="F483" s="71" t="s">
        <v>97</v>
      </c>
      <c r="G483" s="72">
        <v>19</v>
      </c>
      <c r="H483" s="43" t="s">
        <v>241</v>
      </c>
      <c r="J483" s="9"/>
      <c r="K483" s="10"/>
      <c r="L483" s="10"/>
      <c r="N483" s="118" t="s">
        <v>46</v>
      </c>
      <c r="O483" s="119">
        <f>IF($O484&gt;$P484,1,0)</f>
        <v>1</v>
      </c>
      <c r="P483" s="120">
        <f>IF($O484&lt;$P484,1,0)</f>
        <v>0</v>
      </c>
      <c r="S483" s="56">
        <v>0.47916666666666669</v>
      </c>
    </row>
    <row r="484" spans="2:22" x14ac:dyDescent="0.2">
      <c r="C484" s="6" t="s">
        <v>111</v>
      </c>
      <c r="D484" s="60" t="s">
        <v>242</v>
      </c>
      <c r="E484" s="74">
        <v>21</v>
      </c>
      <c r="F484" s="14" t="s">
        <v>97</v>
      </c>
      <c r="G484" s="75">
        <v>18</v>
      </c>
      <c r="H484" s="60" t="s">
        <v>243</v>
      </c>
      <c r="J484" s="9"/>
      <c r="K484" s="10"/>
      <c r="L484" s="10"/>
      <c r="N484" s="124" t="s">
        <v>47</v>
      </c>
      <c r="O484" s="125">
        <f>IF($E483&gt;$G483,1,0)+IF($E484&gt;$G484,1,0)+IF($E485&gt;$G485,1,0)</f>
        <v>2</v>
      </c>
      <c r="P484" s="126">
        <f>IF($E483&lt;$G483,1,0)+IF($E484&lt;$G484,1,0)+IF($E485&lt;$G485,1,0)</f>
        <v>0</v>
      </c>
    </row>
    <row r="485" spans="2:22" ht="13.8" thickBot="1" x14ac:dyDescent="0.25">
      <c r="C485" s="7"/>
      <c r="D485" s="48"/>
      <c r="E485" s="77"/>
      <c r="F485" s="78" t="s">
        <v>97</v>
      </c>
      <c r="G485" s="79"/>
      <c r="H485" s="48"/>
      <c r="J485" s="9"/>
      <c r="K485" s="10"/>
      <c r="L485" s="10"/>
      <c r="N485" s="130" t="s">
        <v>45</v>
      </c>
      <c r="O485" s="131">
        <f>SUM(E483:E485)</f>
        <v>42</v>
      </c>
      <c r="P485" s="132">
        <f>SUM(G483:G485)</f>
        <v>37</v>
      </c>
    </row>
    <row r="486" spans="2:22" ht="13.8" thickBot="1" x14ac:dyDescent="0.25">
      <c r="E486" s="13"/>
      <c r="F486" s="14"/>
      <c r="G486" s="13"/>
      <c r="J486" s="9"/>
      <c r="K486" s="10"/>
      <c r="L486" s="10"/>
      <c r="N486" s="9"/>
      <c r="O486" s="4"/>
      <c r="P486" s="4"/>
    </row>
    <row r="487" spans="2:22" ht="13.8" thickBot="1" x14ac:dyDescent="0.25">
      <c r="B487" t="s">
        <v>48</v>
      </c>
      <c r="C487" s="40" t="s">
        <v>244</v>
      </c>
      <c r="D487" s="69" t="s">
        <v>245</v>
      </c>
      <c r="E487" s="1">
        <f>$K491</f>
        <v>2</v>
      </c>
      <c r="F487" s="2" t="s">
        <v>97</v>
      </c>
      <c r="G487" s="3">
        <f>$L491</f>
        <v>1</v>
      </c>
      <c r="H487" s="69" t="s">
        <v>246</v>
      </c>
      <c r="J487" s="113" t="s">
        <v>1</v>
      </c>
      <c r="K487" s="114" t="str">
        <f>IF($K491&gt;$L491,"○","×")</f>
        <v>○</v>
      </c>
      <c r="L487" s="114" t="str">
        <f>IF($K491&lt;$L491,"○","×")</f>
        <v>×</v>
      </c>
      <c r="O487" s="4"/>
      <c r="P487" s="4"/>
      <c r="S487">
        <v>5</v>
      </c>
      <c r="T487" t="s">
        <v>42</v>
      </c>
      <c r="U487" t="s">
        <v>49</v>
      </c>
      <c r="V487" t="s">
        <v>42</v>
      </c>
    </row>
    <row r="488" spans="2:22" x14ac:dyDescent="0.2">
      <c r="C488" s="5"/>
      <c r="D488" s="43" t="s">
        <v>247</v>
      </c>
      <c r="E488" s="70">
        <v>21</v>
      </c>
      <c r="F488" s="71" t="s">
        <v>97</v>
      </c>
      <c r="G488" s="72">
        <v>14</v>
      </c>
      <c r="H488" s="73" t="s">
        <v>248</v>
      </c>
      <c r="J488" s="115" t="s">
        <v>50</v>
      </c>
      <c r="K488" s="116">
        <f>$O489</f>
        <v>2</v>
      </c>
      <c r="L488" s="117">
        <f>$P489</f>
        <v>0</v>
      </c>
      <c r="N488" s="118" t="s">
        <v>46</v>
      </c>
      <c r="O488" s="119">
        <f>IF($O489&gt;$P489,1,0)</f>
        <v>1</v>
      </c>
      <c r="P488" s="120">
        <f>IF($O489&lt;$P489,1,0)</f>
        <v>0</v>
      </c>
      <c r="S488" s="56">
        <v>0.4375</v>
      </c>
    </row>
    <row r="489" spans="2:22" x14ac:dyDescent="0.2">
      <c r="C489" s="6" t="s">
        <v>101</v>
      </c>
      <c r="D489" s="60" t="s">
        <v>249</v>
      </c>
      <c r="E489" s="74">
        <v>21</v>
      </c>
      <c r="F489" s="14" t="s">
        <v>97</v>
      </c>
      <c r="G489" s="75">
        <v>15</v>
      </c>
      <c r="H489" s="76" t="s">
        <v>250</v>
      </c>
      <c r="J489" s="121" t="s">
        <v>43</v>
      </c>
      <c r="K489" s="122">
        <f>$O492</f>
        <v>1</v>
      </c>
      <c r="L489" s="123">
        <f>$P492</f>
        <v>2</v>
      </c>
      <c r="N489" s="124" t="s">
        <v>47</v>
      </c>
      <c r="O489" s="125">
        <f>IF($E488&gt;$G488,1,0)+IF($E489&gt;$G489,1,0)+IF($E490&gt;$G490,1,0)</f>
        <v>2</v>
      </c>
      <c r="P489" s="126">
        <f>IF($E488&lt;$G488,1,0)+IF($E489&lt;$G489,1,0)+IF($E490&lt;$G490,1,0)</f>
        <v>0</v>
      </c>
    </row>
    <row r="490" spans="2:22" ht="13.8" thickBot="1" x14ac:dyDescent="0.25">
      <c r="C490" s="7"/>
      <c r="D490" s="48"/>
      <c r="E490" s="77"/>
      <c r="F490" s="78" t="s">
        <v>97</v>
      </c>
      <c r="G490" s="79"/>
      <c r="H490" s="80"/>
      <c r="J490" s="127" t="s">
        <v>44</v>
      </c>
      <c r="K490" s="128">
        <f>$O495</f>
        <v>2</v>
      </c>
      <c r="L490" s="129">
        <f>$P495</f>
        <v>1</v>
      </c>
      <c r="N490" s="130" t="s">
        <v>45</v>
      </c>
      <c r="O490" s="131">
        <f>SUM(E488:E490)</f>
        <v>42</v>
      </c>
      <c r="P490" s="132">
        <f>SUM(G488:G490)</f>
        <v>29</v>
      </c>
    </row>
    <row r="491" spans="2:22" x14ac:dyDescent="0.2">
      <c r="C491" s="6"/>
      <c r="D491" s="43" t="s">
        <v>251</v>
      </c>
      <c r="E491" s="70">
        <v>18</v>
      </c>
      <c r="F491" s="71" t="s">
        <v>97</v>
      </c>
      <c r="G491" s="72">
        <v>21</v>
      </c>
      <c r="H491" s="43" t="s">
        <v>252</v>
      </c>
      <c r="J491" s="133" t="s">
        <v>46</v>
      </c>
      <c r="K491" s="134">
        <f>$O494+$O491+$O488</f>
        <v>2</v>
      </c>
      <c r="L491" s="135">
        <f>$P494+$P491+$P488</f>
        <v>1</v>
      </c>
      <c r="N491" s="118" t="s">
        <v>46</v>
      </c>
      <c r="O491" s="119">
        <f>IF($O492&gt;$P492,1,0)</f>
        <v>0</v>
      </c>
      <c r="P491" s="120">
        <f>IF($O492&lt;$P492,1,0)</f>
        <v>1</v>
      </c>
      <c r="S491" s="56">
        <v>0.45833333333333331</v>
      </c>
    </row>
    <row r="492" spans="2:22" x14ac:dyDescent="0.2">
      <c r="C492" s="6" t="s">
        <v>106</v>
      </c>
      <c r="D492" s="60" t="s">
        <v>253</v>
      </c>
      <c r="E492" s="74">
        <v>21</v>
      </c>
      <c r="F492" s="14" t="s">
        <v>97</v>
      </c>
      <c r="G492" s="75">
        <v>9</v>
      </c>
      <c r="H492" s="60" t="s">
        <v>254</v>
      </c>
      <c r="J492" s="133" t="s">
        <v>47</v>
      </c>
      <c r="K492" s="134">
        <f>$O495+$O492+$O489</f>
        <v>5</v>
      </c>
      <c r="L492" s="135">
        <f>$P495+$P492+$P489</f>
        <v>3</v>
      </c>
      <c r="N492" s="124" t="s">
        <v>47</v>
      </c>
      <c r="O492" s="125">
        <f>IF($E491&gt;$G491,1,0)+IF($E492&gt;$G492,1,0)+IF($E493&gt;$G493,1,0)</f>
        <v>1</v>
      </c>
      <c r="P492" s="126">
        <f>IF($E491&lt;$G491,1,0)+IF($E492&lt;$G492,1,0)+IF($E493&lt;$G493,1,0)</f>
        <v>2</v>
      </c>
    </row>
    <row r="493" spans="2:22" ht="13.8" thickBot="1" x14ac:dyDescent="0.25">
      <c r="C493" s="8"/>
      <c r="D493" s="48"/>
      <c r="E493" s="77">
        <v>8</v>
      </c>
      <c r="F493" s="78" t="s">
        <v>97</v>
      </c>
      <c r="G493" s="79">
        <v>15</v>
      </c>
      <c r="H493" s="48"/>
      <c r="J493" s="136" t="s">
        <v>45</v>
      </c>
      <c r="K493" s="137">
        <f>$O496+$O493+$O490</f>
        <v>144</v>
      </c>
      <c r="L493" s="138">
        <f>$P496+$P493+$P490</f>
        <v>120</v>
      </c>
      <c r="N493" s="130" t="s">
        <v>45</v>
      </c>
      <c r="O493" s="131">
        <f>SUM(E491:E493)</f>
        <v>47</v>
      </c>
      <c r="P493" s="132">
        <f>SUM(G491:G493)</f>
        <v>45</v>
      </c>
    </row>
    <row r="494" spans="2:22" x14ac:dyDescent="0.2">
      <c r="C494" s="5"/>
      <c r="D494" s="43" t="s">
        <v>255</v>
      </c>
      <c r="E494" s="70">
        <v>21</v>
      </c>
      <c r="F494" s="71" t="s">
        <v>38</v>
      </c>
      <c r="G494" s="72">
        <v>17</v>
      </c>
      <c r="H494" s="43" t="s">
        <v>256</v>
      </c>
      <c r="J494" s="9"/>
      <c r="K494" s="10"/>
      <c r="L494" s="10"/>
      <c r="N494" s="118" t="s">
        <v>46</v>
      </c>
      <c r="O494" s="119">
        <f>IF($O495&gt;$P495,1,0)</f>
        <v>1</v>
      </c>
      <c r="P494" s="120">
        <f>IF($O495&lt;$P495,1,0)</f>
        <v>0</v>
      </c>
      <c r="S494" s="56">
        <v>0.47916666666666669</v>
      </c>
    </row>
    <row r="495" spans="2:22" x14ac:dyDescent="0.2">
      <c r="C495" s="6" t="s">
        <v>111</v>
      </c>
      <c r="D495" s="60" t="s">
        <v>257</v>
      </c>
      <c r="E495" s="74">
        <v>19</v>
      </c>
      <c r="F495" s="14" t="s">
        <v>97</v>
      </c>
      <c r="G495" s="75">
        <v>21</v>
      </c>
      <c r="H495" s="60" t="s">
        <v>258</v>
      </c>
      <c r="J495" s="9"/>
      <c r="K495" s="10"/>
      <c r="L495" s="10"/>
      <c r="N495" s="124" t="s">
        <v>47</v>
      </c>
      <c r="O495" s="125">
        <f>IF($E494&gt;$G494,1,0)+IF($E495&gt;$G495,1,0)+IF($E496&gt;$G496,1,0)</f>
        <v>2</v>
      </c>
      <c r="P495" s="126">
        <f>IF($E494&lt;$G494,1,0)+IF($E495&lt;$G495,1,0)+IF($E496&lt;$G496,1,0)</f>
        <v>1</v>
      </c>
    </row>
    <row r="496" spans="2:22" ht="13.8" thickBot="1" x14ac:dyDescent="0.25">
      <c r="C496" s="7"/>
      <c r="D496" s="48"/>
      <c r="E496" s="77">
        <v>15</v>
      </c>
      <c r="F496" s="78" t="s">
        <v>38</v>
      </c>
      <c r="G496" s="79">
        <v>8</v>
      </c>
      <c r="H496" s="48"/>
      <c r="J496" s="9"/>
      <c r="K496" s="10"/>
      <c r="L496" s="10"/>
      <c r="N496" s="130" t="s">
        <v>45</v>
      </c>
      <c r="O496" s="131">
        <f>SUM(E494:E496)</f>
        <v>55</v>
      </c>
      <c r="P496" s="132">
        <f>SUM(G494:G496)</f>
        <v>46</v>
      </c>
    </row>
    <row r="497" spans="2:22" ht="13.8" thickBot="1" x14ac:dyDescent="0.25">
      <c r="C497" s="11"/>
      <c r="E497" s="13"/>
      <c r="F497" s="14"/>
      <c r="G497" s="13"/>
      <c r="J497" s="9"/>
      <c r="K497" s="10"/>
      <c r="L497" s="10"/>
      <c r="N497" s="9"/>
      <c r="O497" s="4"/>
      <c r="P497" s="4"/>
    </row>
    <row r="498" spans="2:22" ht="13.8" thickBot="1" x14ac:dyDescent="0.25">
      <c r="B498" t="s">
        <v>51</v>
      </c>
      <c r="C498" s="40" t="s">
        <v>259</v>
      </c>
      <c r="D498" s="69" t="s">
        <v>260</v>
      </c>
      <c r="E498" s="1">
        <f>$K502</f>
        <v>1</v>
      </c>
      <c r="F498" s="2" t="s">
        <v>38</v>
      </c>
      <c r="G498" s="3">
        <f>$L502</f>
        <v>2</v>
      </c>
      <c r="H498" s="69" t="s">
        <v>246</v>
      </c>
      <c r="J498" s="113" t="s">
        <v>1</v>
      </c>
      <c r="K498" s="114" t="str">
        <f>IF($K502&gt;$L502,"○","×")</f>
        <v>×</v>
      </c>
      <c r="L498" s="114" t="str">
        <f>IF($K502&lt;$L502,"○","×")</f>
        <v>○</v>
      </c>
      <c r="O498" s="4"/>
      <c r="P498" s="4"/>
      <c r="S498">
        <v>5</v>
      </c>
      <c r="T498" t="s">
        <v>42</v>
      </c>
      <c r="U498" t="s">
        <v>49</v>
      </c>
      <c r="V498" t="s">
        <v>42</v>
      </c>
    </row>
    <row r="499" spans="2:22" x14ac:dyDescent="0.2">
      <c r="C499" s="5"/>
      <c r="D499" s="43" t="s">
        <v>233</v>
      </c>
      <c r="E499" s="70">
        <v>12</v>
      </c>
      <c r="F499" s="71" t="s">
        <v>97</v>
      </c>
      <c r="G499" s="72">
        <v>21</v>
      </c>
      <c r="H499" s="73" t="s">
        <v>254</v>
      </c>
      <c r="J499" s="115" t="s">
        <v>50</v>
      </c>
      <c r="K499" s="116">
        <f>$O500</f>
        <v>0</v>
      </c>
      <c r="L499" s="117">
        <f>$P500</f>
        <v>2</v>
      </c>
      <c r="N499" s="118" t="s">
        <v>46</v>
      </c>
      <c r="O499" s="119">
        <f>IF($O500&gt;$P500,1,0)</f>
        <v>0</v>
      </c>
      <c r="P499" s="120">
        <f>IF($O500&lt;$P500,1,0)</f>
        <v>1</v>
      </c>
      <c r="S499" s="56">
        <v>0.5</v>
      </c>
    </row>
    <row r="500" spans="2:22" x14ac:dyDescent="0.2">
      <c r="C500" s="6" t="s">
        <v>101</v>
      </c>
      <c r="D500" s="60" t="s">
        <v>234</v>
      </c>
      <c r="E500" s="74">
        <v>19</v>
      </c>
      <c r="F500" s="14" t="s">
        <v>97</v>
      </c>
      <c r="G500" s="75">
        <v>21</v>
      </c>
      <c r="H500" s="76" t="s">
        <v>250</v>
      </c>
      <c r="J500" s="121" t="s">
        <v>43</v>
      </c>
      <c r="K500" s="122">
        <f>$O503</f>
        <v>0</v>
      </c>
      <c r="L500" s="123">
        <f>$P503</f>
        <v>2</v>
      </c>
      <c r="N500" s="124" t="s">
        <v>47</v>
      </c>
      <c r="O500" s="125">
        <f>IF($E499&gt;$G499,1,0)+IF($E500&gt;$G500,1,0)+IF($E501&gt;$G501,1,0)</f>
        <v>0</v>
      </c>
      <c r="P500" s="126">
        <f>IF($E499&lt;$G499,1,0)+IF($E500&lt;$G500,1,0)+IF($E501&lt;$G501,1,0)</f>
        <v>2</v>
      </c>
    </row>
    <row r="501" spans="2:22" ht="13.8" thickBot="1" x14ac:dyDescent="0.25">
      <c r="C501" s="7"/>
      <c r="D501" s="48"/>
      <c r="E501" s="77"/>
      <c r="F501" s="78" t="s">
        <v>97</v>
      </c>
      <c r="G501" s="79"/>
      <c r="H501" s="80"/>
      <c r="J501" s="127" t="s">
        <v>44</v>
      </c>
      <c r="K501" s="128">
        <f>$O506</f>
        <v>2</v>
      </c>
      <c r="L501" s="129">
        <f>$P506</f>
        <v>1</v>
      </c>
      <c r="N501" s="130" t="s">
        <v>45</v>
      </c>
      <c r="O501" s="131">
        <f>SUM(E499:E501)</f>
        <v>31</v>
      </c>
      <c r="P501" s="132">
        <f>SUM(G499:G501)</f>
        <v>42</v>
      </c>
    </row>
    <row r="502" spans="2:22" x14ac:dyDescent="0.2">
      <c r="C502" s="6"/>
      <c r="D502" s="43" t="s">
        <v>240</v>
      </c>
      <c r="E502" s="70">
        <v>15</v>
      </c>
      <c r="F502" s="71" t="s">
        <v>97</v>
      </c>
      <c r="G502" s="72">
        <v>21</v>
      </c>
      <c r="H502" s="43" t="s">
        <v>258</v>
      </c>
      <c r="J502" s="133" t="s">
        <v>46</v>
      </c>
      <c r="K502" s="134">
        <f>$O505+$O502+$O499</f>
        <v>1</v>
      </c>
      <c r="L502" s="135">
        <f>$P505+$P502+$P499</f>
        <v>2</v>
      </c>
      <c r="N502" s="118" t="s">
        <v>46</v>
      </c>
      <c r="O502" s="119">
        <f>IF($O503&gt;$P503,1,0)</f>
        <v>0</v>
      </c>
      <c r="P502" s="120">
        <f>IF($O503&lt;$P503,1,0)</f>
        <v>1</v>
      </c>
      <c r="S502" s="56">
        <v>0.52083333333333337</v>
      </c>
    </row>
    <row r="503" spans="2:22" x14ac:dyDescent="0.2">
      <c r="C503" s="6" t="s">
        <v>106</v>
      </c>
      <c r="D503" s="60" t="s">
        <v>238</v>
      </c>
      <c r="E503" s="74">
        <v>13</v>
      </c>
      <c r="F503" s="14" t="s">
        <v>97</v>
      </c>
      <c r="G503" s="75">
        <v>21</v>
      </c>
      <c r="H503" s="60" t="s">
        <v>248</v>
      </c>
      <c r="J503" s="133" t="s">
        <v>47</v>
      </c>
      <c r="K503" s="134">
        <f>$O506+$O503+$O500</f>
        <v>2</v>
      </c>
      <c r="L503" s="135">
        <f>$P506+$P503+$P500</f>
        <v>5</v>
      </c>
      <c r="N503" s="124" t="s">
        <v>47</v>
      </c>
      <c r="O503" s="125">
        <f>IF($E502&gt;$G502,1,0)+IF($E503&gt;$G503,1,0)+IF($E504&gt;$G504,1,0)</f>
        <v>0</v>
      </c>
      <c r="P503" s="126">
        <f>IF($E502&lt;$G502,1,0)+IF($E503&lt;$G503,1,0)+IF($E504&lt;$G504,1,0)</f>
        <v>2</v>
      </c>
    </row>
    <row r="504" spans="2:22" ht="13.8" thickBot="1" x14ac:dyDescent="0.25">
      <c r="C504" s="8"/>
      <c r="D504" s="48"/>
      <c r="E504" s="77"/>
      <c r="F504" s="78" t="s">
        <v>97</v>
      </c>
      <c r="G504" s="79"/>
      <c r="H504" s="48"/>
      <c r="J504" s="136" t="s">
        <v>45</v>
      </c>
      <c r="K504" s="137">
        <f>$O507+$O504+$O501</f>
        <v>115</v>
      </c>
      <c r="L504" s="138">
        <f>$P507+$P504+$P501</f>
        <v>121</v>
      </c>
      <c r="N504" s="130" t="s">
        <v>45</v>
      </c>
      <c r="O504" s="131">
        <f>SUM(E502:E504)</f>
        <v>28</v>
      </c>
      <c r="P504" s="132">
        <f>SUM(G502:G504)</f>
        <v>42</v>
      </c>
    </row>
    <row r="505" spans="2:22" x14ac:dyDescent="0.2">
      <c r="C505" s="5"/>
      <c r="D505" s="43" t="s">
        <v>236</v>
      </c>
      <c r="E505" s="70">
        <v>20</v>
      </c>
      <c r="F505" s="71" t="s">
        <v>97</v>
      </c>
      <c r="G505" s="72">
        <v>21</v>
      </c>
      <c r="H505" s="43" t="s">
        <v>252</v>
      </c>
      <c r="J505" s="9"/>
      <c r="K505" s="10"/>
      <c r="L505" s="10"/>
      <c r="N505" s="118" t="s">
        <v>46</v>
      </c>
      <c r="O505" s="119">
        <f>IF($O506&gt;$P506,1,0)</f>
        <v>1</v>
      </c>
      <c r="P505" s="120">
        <f>IF($O506&lt;$P506,1,0)</f>
        <v>0</v>
      </c>
      <c r="S505" s="56">
        <v>0.54166666666666663</v>
      </c>
    </row>
    <row r="506" spans="2:22" x14ac:dyDescent="0.2">
      <c r="C506" s="6" t="s">
        <v>111</v>
      </c>
      <c r="D506" s="60" t="s">
        <v>242</v>
      </c>
      <c r="E506" s="74">
        <v>21</v>
      </c>
      <c r="F506" s="14" t="s">
        <v>97</v>
      </c>
      <c r="G506" s="75">
        <v>6</v>
      </c>
      <c r="H506" s="60" t="s">
        <v>256</v>
      </c>
      <c r="J506" s="9"/>
      <c r="K506" s="10"/>
      <c r="L506" s="10"/>
      <c r="N506" s="124" t="s">
        <v>47</v>
      </c>
      <c r="O506" s="125">
        <f>IF($E505&gt;$G505,1,0)+IF($E506&gt;$G506,1,0)+IF($E507&gt;$G507,1,0)</f>
        <v>2</v>
      </c>
      <c r="P506" s="126">
        <f>IF($E505&lt;$G505,1,0)+IF($E506&lt;$G506,1,0)+IF($E507&lt;$G507,1,0)</f>
        <v>1</v>
      </c>
    </row>
    <row r="507" spans="2:22" ht="13.8" thickBot="1" x14ac:dyDescent="0.25">
      <c r="C507" s="7"/>
      <c r="D507" s="48"/>
      <c r="E507" s="77">
        <v>15</v>
      </c>
      <c r="F507" s="78" t="s">
        <v>97</v>
      </c>
      <c r="G507" s="79">
        <v>10</v>
      </c>
      <c r="H507" s="48"/>
      <c r="J507" s="9"/>
      <c r="K507" s="10"/>
      <c r="L507" s="10"/>
      <c r="N507" s="130" t="s">
        <v>45</v>
      </c>
      <c r="O507" s="131">
        <f>SUM(E505:E507)</f>
        <v>56</v>
      </c>
      <c r="P507" s="132">
        <f>SUM(G505:G507)</f>
        <v>37</v>
      </c>
    </row>
    <row r="508" spans="2:22" ht="13.8" thickBot="1" x14ac:dyDescent="0.25">
      <c r="E508" s="13"/>
      <c r="F508" s="14"/>
      <c r="G508" s="13"/>
      <c r="J508" s="9"/>
      <c r="K508" s="10"/>
      <c r="L508" s="10"/>
      <c r="N508" s="9"/>
      <c r="O508" s="4"/>
      <c r="P508" s="4"/>
    </row>
    <row r="509" spans="2:22" ht="13.8" thickBot="1" x14ac:dyDescent="0.25">
      <c r="B509" t="s">
        <v>52</v>
      </c>
      <c r="C509" s="40" t="s">
        <v>261</v>
      </c>
      <c r="D509" s="69" t="s">
        <v>245</v>
      </c>
      <c r="E509" s="1">
        <f>$K513</f>
        <v>1</v>
      </c>
      <c r="F509" s="2" t="s">
        <v>97</v>
      </c>
      <c r="G509" s="3">
        <f>$L513</f>
        <v>2</v>
      </c>
      <c r="H509" s="69" t="s">
        <v>232</v>
      </c>
      <c r="J509" s="113" t="s">
        <v>1</v>
      </c>
      <c r="K509" s="114" t="str">
        <f>IF($K513&gt;$L513,"○","×")</f>
        <v>×</v>
      </c>
      <c r="L509" s="114" t="str">
        <f>IF($K513&lt;$L513,"○","×")</f>
        <v>○</v>
      </c>
      <c r="O509" s="4"/>
      <c r="P509" s="4"/>
      <c r="S509">
        <v>5</v>
      </c>
      <c r="T509" t="s">
        <v>42</v>
      </c>
      <c r="U509" t="s">
        <v>49</v>
      </c>
      <c r="V509" t="s">
        <v>42</v>
      </c>
    </row>
    <row r="510" spans="2:22" x14ac:dyDescent="0.2">
      <c r="C510" s="5"/>
      <c r="D510" s="43" t="s">
        <v>253</v>
      </c>
      <c r="E510" s="70">
        <v>21</v>
      </c>
      <c r="F510" s="71" t="s">
        <v>97</v>
      </c>
      <c r="G510" s="72">
        <v>14</v>
      </c>
      <c r="H510" s="73" t="s">
        <v>220</v>
      </c>
      <c r="J510" s="115" t="s">
        <v>50</v>
      </c>
      <c r="K510" s="116">
        <f>$O511</f>
        <v>2</v>
      </c>
      <c r="L510" s="117">
        <f>$P511</f>
        <v>0</v>
      </c>
      <c r="N510" s="118" t="s">
        <v>46</v>
      </c>
      <c r="O510" s="119">
        <f>IF($O511&gt;$P511,1,0)</f>
        <v>1</v>
      </c>
      <c r="P510" s="120">
        <f>IF($O511&lt;$P511,1,0)</f>
        <v>0</v>
      </c>
      <c r="S510" s="56">
        <v>0.5</v>
      </c>
    </row>
    <row r="511" spans="2:22" x14ac:dyDescent="0.2">
      <c r="C511" s="6" t="s">
        <v>101</v>
      </c>
      <c r="D511" s="60" t="s">
        <v>249</v>
      </c>
      <c r="E511" s="74">
        <v>21</v>
      </c>
      <c r="F511" s="14" t="s">
        <v>97</v>
      </c>
      <c r="G511" s="75">
        <v>3</v>
      </c>
      <c r="H511" s="76" t="s">
        <v>235</v>
      </c>
      <c r="J511" s="121" t="s">
        <v>43</v>
      </c>
      <c r="K511" s="122">
        <f>$O514</f>
        <v>1</v>
      </c>
      <c r="L511" s="123">
        <f>$P514</f>
        <v>2</v>
      </c>
      <c r="N511" s="124" t="s">
        <v>47</v>
      </c>
      <c r="O511" s="125">
        <f>IF($E510&gt;$G510,1,0)+IF($E511&gt;$G511,1,0)+IF($E512&gt;$G512,1,0)</f>
        <v>2</v>
      </c>
      <c r="P511" s="126">
        <f>IF($E510&lt;$G510,1,0)+IF($E511&lt;$G511,1,0)+IF($E512&lt;$G512,1,0)</f>
        <v>0</v>
      </c>
    </row>
    <row r="512" spans="2:22" ht="13.8" thickBot="1" x14ac:dyDescent="0.25">
      <c r="C512" s="7"/>
      <c r="D512" s="48"/>
      <c r="E512" s="77"/>
      <c r="F512" s="78" t="s">
        <v>97</v>
      </c>
      <c r="G512" s="79"/>
      <c r="H512" s="80"/>
      <c r="J512" s="127" t="s">
        <v>44</v>
      </c>
      <c r="K512" s="128">
        <f>$O517</f>
        <v>0</v>
      </c>
      <c r="L512" s="129">
        <f>$P517</f>
        <v>2</v>
      </c>
      <c r="N512" s="130" t="s">
        <v>45</v>
      </c>
      <c r="O512" s="131">
        <f>SUM(E510:E512)</f>
        <v>42</v>
      </c>
      <c r="P512" s="132">
        <f>SUM(G510:G512)</f>
        <v>17</v>
      </c>
    </row>
    <row r="513" spans="2:22" x14ac:dyDescent="0.2">
      <c r="C513" s="6"/>
      <c r="D513" s="43" t="s">
        <v>257</v>
      </c>
      <c r="E513" s="70">
        <v>21</v>
      </c>
      <c r="F513" s="71" t="s">
        <v>97</v>
      </c>
      <c r="G513" s="72">
        <v>19</v>
      </c>
      <c r="H513" s="43" t="s">
        <v>237</v>
      </c>
      <c r="J513" s="133" t="s">
        <v>46</v>
      </c>
      <c r="K513" s="134">
        <f>$O516+$O513+$O510</f>
        <v>1</v>
      </c>
      <c r="L513" s="135">
        <f>$P516+$P513+$P510</f>
        <v>2</v>
      </c>
      <c r="N513" s="118" t="s">
        <v>46</v>
      </c>
      <c r="O513" s="119">
        <f>IF($O514&gt;$P514,1,0)</f>
        <v>0</v>
      </c>
      <c r="P513" s="120">
        <f>IF($O514&lt;$P514,1,0)</f>
        <v>1</v>
      </c>
      <c r="S513" s="56">
        <v>0.52083333333333337</v>
      </c>
    </row>
    <row r="514" spans="2:22" x14ac:dyDescent="0.2">
      <c r="C514" s="6" t="s">
        <v>106</v>
      </c>
      <c r="D514" s="60" t="s">
        <v>247</v>
      </c>
      <c r="E514" s="74">
        <v>14</v>
      </c>
      <c r="F514" s="14" t="s">
        <v>38</v>
      </c>
      <c r="G514" s="75">
        <v>21</v>
      </c>
      <c r="H514" s="60" t="s">
        <v>226</v>
      </c>
      <c r="J514" s="133" t="s">
        <v>47</v>
      </c>
      <c r="K514" s="134">
        <f>$O517+$O514+$O511</f>
        <v>3</v>
      </c>
      <c r="L514" s="135">
        <f>$P517+$P514+$P511</f>
        <v>4</v>
      </c>
      <c r="N514" s="124" t="s">
        <v>47</v>
      </c>
      <c r="O514" s="125">
        <f>IF($E513&gt;$G513,1,0)+IF($E514&gt;$G514,1,0)+IF($E515&gt;$G515,1,0)</f>
        <v>1</v>
      </c>
      <c r="P514" s="126">
        <f>IF($E513&lt;$G513,1,0)+IF($E514&lt;$G514,1,0)+IF($E515&lt;$G515,1,0)</f>
        <v>2</v>
      </c>
    </row>
    <row r="515" spans="2:22" ht="13.8" thickBot="1" x14ac:dyDescent="0.25">
      <c r="C515" s="8"/>
      <c r="D515" s="48"/>
      <c r="E515" s="77">
        <v>14</v>
      </c>
      <c r="F515" s="78" t="s">
        <v>97</v>
      </c>
      <c r="G515" s="79">
        <v>15</v>
      </c>
      <c r="H515" s="48"/>
      <c r="J515" s="136" t="s">
        <v>45</v>
      </c>
      <c r="K515" s="137">
        <f>$O518+$O515+$O512</f>
        <v>130</v>
      </c>
      <c r="L515" s="138">
        <f>$P518+$P515+$P512</f>
        <v>114</v>
      </c>
      <c r="N515" s="130" t="s">
        <v>45</v>
      </c>
      <c r="O515" s="131">
        <f>SUM(E513:E515)</f>
        <v>49</v>
      </c>
      <c r="P515" s="132">
        <f>SUM(G513:G515)</f>
        <v>55</v>
      </c>
    </row>
    <row r="516" spans="2:22" x14ac:dyDescent="0.2">
      <c r="C516" s="5"/>
      <c r="D516" s="43" t="s">
        <v>255</v>
      </c>
      <c r="E516" s="70">
        <v>20</v>
      </c>
      <c r="F516" s="71" t="s">
        <v>97</v>
      </c>
      <c r="G516" s="72">
        <v>21</v>
      </c>
      <c r="H516" s="43" t="s">
        <v>241</v>
      </c>
      <c r="J516" s="9"/>
      <c r="K516" s="10"/>
      <c r="L516" s="10"/>
      <c r="N516" s="118" t="s">
        <v>46</v>
      </c>
      <c r="O516" s="119">
        <f>IF($O517&gt;$P517,1,0)</f>
        <v>0</v>
      </c>
      <c r="P516" s="120">
        <f>IF($O517&lt;$P517,1,0)</f>
        <v>1</v>
      </c>
      <c r="S516" s="56">
        <v>0.54166666666666663</v>
      </c>
    </row>
    <row r="517" spans="2:22" x14ac:dyDescent="0.2">
      <c r="C517" s="6" t="s">
        <v>111</v>
      </c>
      <c r="D517" s="60" t="s">
        <v>251</v>
      </c>
      <c r="E517" s="74">
        <v>19</v>
      </c>
      <c r="F517" s="14" t="s">
        <v>97</v>
      </c>
      <c r="G517" s="75">
        <v>21</v>
      </c>
      <c r="H517" s="60" t="s">
        <v>243</v>
      </c>
      <c r="J517" s="9"/>
      <c r="K517" s="10"/>
      <c r="L517" s="10"/>
      <c r="N517" s="124" t="s">
        <v>47</v>
      </c>
      <c r="O517" s="125">
        <f>IF($E516&gt;$G516,1,0)+IF($E517&gt;$G517,1,0)+IF($E518&gt;$G518,1,0)</f>
        <v>0</v>
      </c>
      <c r="P517" s="126">
        <f>IF($E516&lt;$G516,1,0)+IF($E517&lt;$G517,1,0)+IF($E518&lt;$G518,1,0)</f>
        <v>2</v>
      </c>
    </row>
    <row r="518" spans="2:22" ht="13.8" thickBot="1" x14ac:dyDescent="0.25">
      <c r="C518" s="7"/>
      <c r="D518" s="48"/>
      <c r="E518" s="77"/>
      <c r="F518" s="78" t="s">
        <v>97</v>
      </c>
      <c r="G518" s="79"/>
      <c r="H518" s="48"/>
      <c r="J518" s="9"/>
      <c r="K518" s="10"/>
      <c r="L518" s="10"/>
      <c r="N518" s="130" t="s">
        <v>45</v>
      </c>
      <c r="O518" s="131">
        <f>SUM(E516:E518)</f>
        <v>39</v>
      </c>
      <c r="P518" s="132">
        <f>SUM(G516:G518)</f>
        <v>42</v>
      </c>
    </row>
    <row r="519" spans="2:22" ht="13.8" thickBot="1" x14ac:dyDescent="0.25">
      <c r="E519" s="13"/>
      <c r="F519" s="14"/>
      <c r="G519" s="13"/>
      <c r="J519" s="9"/>
      <c r="K519" s="10"/>
      <c r="L519" s="10"/>
      <c r="N519" s="9"/>
      <c r="O519" s="4"/>
      <c r="P519" s="4"/>
    </row>
    <row r="520" spans="2:22" ht="13.8" hidden="1" thickBot="1" x14ac:dyDescent="0.25">
      <c r="B520" t="s">
        <v>53</v>
      </c>
      <c r="C520" s="40" t="s">
        <v>0</v>
      </c>
      <c r="D520" s="69"/>
      <c r="E520" s="1">
        <f>$K524</f>
        <v>0</v>
      </c>
      <c r="F520" s="2" t="s">
        <v>38</v>
      </c>
      <c r="G520" s="3">
        <f>$L524</f>
        <v>0</v>
      </c>
      <c r="H520" s="69"/>
      <c r="J520" s="113" t="s">
        <v>1</v>
      </c>
      <c r="K520" s="114" t="str">
        <f>IF($K524&gt;$L524,"○","×")</f>
        <v>×</v>
      </c>
      <c r="L520" s="114" t="str">
        <f>IF($K524&lt;$L524,"○","×")</f>
        <v>×</v>
      </c>
      <c r="O520" s="4"/>
      <c r="P520" s="4"/>
      <c r="S520"/>
      <c r="T520" t="s">
        <v>22</v>
      </c>
      <c r="U520" t="s">
        <v>22</v>
      </c>
      <c r="V520" t="s">
        <v>22</v>
      </c>
    </row>
    <row r="521" spans="2:22" ht="13.8" hidden="1" thickBot="1" x14ac:dyDescent="0.25">
      <c r="C521" s="5"/>
      <c r="D521" s="43"/>
      <c r="E521" s="70"/>
      <c r="F521" s="71" t="s">
        <v>38</v>
      </c>
      <c r="G521" s="72"/>
      <c r="H521" s="73"/>
      <c r="J521" s="115" t="s">
        <v>50</v>
      </c>
      <c r="K521" s="116">
        <f>$O522</f>
        <v>0</v>
      </c>
      <c r="L521" s="117">
        <f>$P522</f>
        <v>0</v>
      </c>
      <c r="N521" s="118" t="s">
        <v>46</v>
      </c>
      <c r="O521" s="119">
        <f>IF($O522&gt;$P522,1,0)</f>
        <v>0</v>
      </c>
      <c r="P521" s="120">
        <f>IF($O522&lt;$P522,1,0)</f>
        <v>0</v>
      </c>
      <c r="S521" s="56" t="s">
        <v>23</v>
      </c>
    </row>
    <row r="522" spans="2:22" ht="13.8" hidden="1" thickBot="1" x14ac:dyDescent="0.25">
      <c r="C522" s="6" t="s">
        <v>76</v>
      </c>
      <c r="D522" s="60"/>
      <c r="E522" s="74"/>
      <c r="F522" s="14" t="s">
        <v>38</v>
      </c>
      <c r="G522" s="75"/>
      <c r="H522" s="76"/>
      <c r="J522" s="121" t="s">
        <v>43</v>
      </c>
      <c r="K522" s="122">
        <f>$O525</f>
        <v>0</v>
      </c>
      <c r="L522" s="123">
        <f>$P525</f>
        <v>0</v>
      </c>
      <c r="N522" s="124" t="s">
        <v>47</v>
      </c>
      <c r="O522" s="125">
        <f>IF($E521&gt;$G521,1,0)+IF($E522&gt;$G522,1,0)+IF($E523&gt;$G523,1,0)</f>
        <v>0</v>
      </c>
      <c r="P522" s="126">
        <f>IF($E521&lt;$G521,1,0)+IF($E522&lt;$G522,1,0)+IF($E523&lt;$G523,1,0)</f>
        <v>0</v>
      </c>
    </row>
    <row r="523" spans="2:22" ht="13.8" hidden="1" thickBot="1" x14ac:dyDescent="0.25">
      <c r="C523" s="7"/>
      <c r="D523" s="48"/>
      <c r="E523" s="77"/>
      <c r="F523" s="78" t="s">
        <v>38</v>
      </c>
      <c r="G523" s="79"/>
      <c r="H523" s="80"/>
      <c r="J523" s="127" t="s">
        <v>44</v>
      </c>
      <c r="K523" s="128">
        <f>$O528</f>
        <v>0</v>
      </c>
      <c r="L523" s="129">
        <f>$P528</f>
        <v>0</v>
      </c>
      <c r="N523" s="130" t="s">
        <v>45</v>
      </c>
      <c r="O523" s="131">
        <f>SUM(E521:E523)</f>
        <v>0</v>
      </c>
      <c r="P523" s="132">
        <f>SUM(G521:G523)</f>
        <v>0</v>
      </c>
    </row>
    <row r="524" spans="2:22" ht="13.8" hidden="1" thickBot="1" x14ac:dyDescent="0.25">
      <c r="C524" s="6"/>
      <c r="D524" s="43"/>
      <c r="E524" s="70"/>
      <c r="F524" s="71" t="s">
        <v>38</v>
      </c>
      <c r="G524" s="72"/>
      <c r="H524" s="43"/>
      <c r="J524" s="133" t="s">
        <v>46</v>
      </c>
      <c r="K524" s="134">
        <f>$O527+$O524+$O521</f>
        <v>0</v>
      </c>
      <c r="L524" s="135">
        <f>$P527+$P524+$P521</f>
        <v>0</v>
      </c>
      <c r="N524" s="118" t="s">
        <v>46</v>
      </c>
      <c r="O524" s="119">
        <f>IF($O525&gt;$P525,1,0)</f>
        <v>0</v>
      </c>
      <c r="P524" s="120">
        <f>IF($O525&lt;$P525,1,0)</f>
        <v>0</v>
      </c>
      <c r="S524" s="56" t="s">
        <v>24</v>
      </c>
    </row>
    <row r="525" spans="2:22" ht="13.8" hidden="1" thickBot="1" x14ac:dyDescent="0.25">
      <c r="C525" s="6" t="s">
        <v>77</v>
      </c>
      <c r="D525" s="60"/>
      <c r="E525" s="74"/>
      <c r="F525" s="14" t="s">
        <v>38</v>
      </c>
      <c r="G525" s="75"/>
      <c r="H525" s="60"/>
      <c r="J525" s="133" t="s">
        <v>47</v>
      </c>
      <c r="K525" s="134">
        <f>$O528+$O525+$O522</f>
        <v>0</v>
      </c>
      <c r="L525" s="135">
        <f>$P528+$P525+$P522</f>
        <v>0</v>
      </c>
      <c r="N525" s="124" t="s">
        <v>47</v>
      </c>
      <c r="O525" s="125">
        <f>IF($E524&gt;$G524,1,0)+IF($E525&gt;$G525,1,0)+IF($E526&gt;$G526,1,0)</f>
        <v>0</v>
      </c>
      <c r="P525" s="126">
        <f>IF($E524&lt;$G524,1,0)+IF($E525&lt;$G525,1,0)+IF($E526&lt;$G526,1,0)</f>
        <v>0</v>
      </c>
    </row>
    <row r="526" spans="2:22" ht="13.8" hidden="1" thickBot="1" x14ac:dyDescent="0.25">
      <c r="C526" s="8"/>
      <c r="D526" s="48"/>
      <c r="E526" s="77"/>
      <c r="F526" s="78" t="s">
        <v>38</v>
      </c>
      <c r="G526" s="79"/>
      <c r="H526" s="48"/>
      <c r="J526" s="136" t="s">
        <v>45</v>
      </c>
      <c r="K526" s="137">
        <f>$O529+$O526+$O523</f>
        <v>0</v>
      </c>
      <c r="L526" s="138">
        <f>$P529+$P526+$P523</f>
        <v>0</v>
      </c>
      <c r="N526" s="130" t="s">
        <v>45</v>
      </c>
      <c r="O526" s="131">
        <f>SUM(E524:E526)</f>
        <v>0</v>
      </c>
      <c r="P526" s="132">
        <f>SUM(G524:G526)</f>
        <v>0</v>
      </c>
    </row>
    <row r="527" spans="2:22" ht="13.8" hidden="1" thickBot="1" x14ac:dyDescent="0.25">
      <c r="C527" s="5"/>
      <c r="D527" s="43"/>
      <c r="E527" s="70"/>
      <c r="F527" s="71" t="s">
        <v>38</v>
      </c>
      <c r="G527" s="72"/>
      <c r="H527" s="43"/>
      <c r="J527" s="9"/>
      <c r="K527" s="10"/>
      <c r="L527" s="10"/>
      <c r="N527" s="118" t="s">
        <v>46</v>
      </c>
      <c r="O527" s="119">
        <f>IF($O528&gt;$P528,1,0)</f>
        <v>0</v>
      </c>
      <c r="P527" s="120">
        <f>IF($O528&lt;$P528,1,0)</f>
        <v>0</v>
      </c>
      <c r="S527" s="56" t="s">
        <v>24</v>
      </c>
    </row>
    <row r="528" spans="2:22" ht="13.8" hidden="1" thickBot="1" x14ac:dyDescent="0.25">
      <c r="C528" s="6" t="s">
        <v>78</v>
      </c>
      <c r="D528" s="60"/>
      <c r="E528" s="74"/>
      <c r="F528" s="14" t="s">
        <v>38</v>
      </c>
      <c r="G528" s="75"/>
      <c r="H528" s="60"/>
      <c r="J528" s="9"/>
      <c r="K528" s="10"/>
      <c r="L528" s="10"/>
      <c r="N528" s="124" t="s">
        <v>47</v>
      </c>
      <c r="O528" s="125">
        <f>IF($E527&gt;$G527,1,0)+IF($E528&gt;$G528,1,0)+IF($E529&gt;$G529,1,0)</f>
        <v>0</v>
      </c>
      <c r="P528" s="126">
        <f>IF($E527&lt;$G527,1,0)+IF($E528&lt;$G528,1,0)+IF($E529&lt;$G529,1,0)</f>
        <v>0</v>
      </c>
    </row>
    <row r="529" spans="2:22" ht="13.8" hidden="1" thickBot="1" x14ac:dyDescent="0.25">
      <c r="C529" s="7"/>
      <c r="D529" s="48"/>
      <c r="E529" s="77"/>
      <c r="F529" s="78" t="s">
        <v>38</v>
      </c>
      <c r="G529" s="79"/>
      <c r="H529" s="48"/>
      <c r="J529" s="9"/>
      <c r="K529" s="10"/>
      <c r="L529" s="10"/>
      <c r="N529" s="130" t="s">
        <v>45</v>
      </c>
      <c r="O529" s="131">
        <f>SUM(E527:E529)</f>
        <v>0</v>
      </c>
      <c r="P529" s="132">
        <f>SUM(G527:G529)</f>
        <v>0</v>
      </c>
    </row>
    <row r="530" spans="2:22" ht="13.8" hidden="1" thickBot="1" x14ac:dyDescent="0.25">
      <c r="E530" s="13"/>
      <c r="F530" s="14"/>
      <c r="G530" s="13"/>
      <c r="K530" s="10"/>
      <c r="L530" s="10"/>
      <c r="O530" s="4"/>
      <c r="P530" s="4"/>
    </row>
    <row r="531" spans="2:22" ht="13.8" hidden="1" thickBot="1" x14ac:dyDescent="0.25">
      <c r="B531" t="s">
        <v>54</v>
      </c>
      <c r="C531" s="40" t="s">
        <v>0</v>
      </c>
      <c r="D531" s="69"/>
      <c r="E531" s="1">
        <f>$K535</f>
        <v>0</v>
      </c>
      <c r="F531" s="2" t="s">
        <v>38</v>
      </c>
      <c r="G531" s="3">
        <f>$L535</f>
        <v>0</v>
      </c>
      <c r="H531" s="69"/>
      <c r="J531" s="113" t="s">
        <v>1</v>
      </c>
      <c r="K531" s="114" t="str">
        <f>IF($K535&gt;$L535,"○","×")</f>
        <v>×</v>
      </c>
      <c r="L531" s="114" t="str">
        <f>IF($K535&lt;$L535,"○","×")</f>
        <v>×</v>
      </c>
      <c r="O531" s="4"/>
      <c r="P531" s="4"/>
      <c r="S531"/>
      <c r="T531" t="s">
        <v>22</v>
      </c>
      <c r="U531" t="s">
        <v>22</v>
      </c>
      <c r="V531" t="s">
        <v>22</v>
      </c>
    </row>
    <row r="532" spans="2:22" ht="13.8" hidden="1" thickBot="1" x14ac:dyDescent="0.25">
      <c r="C532" s="5"/>
      <c r="D532" s="43"/>
      <c r="E532" s="70"/>
      <c r="F532" s="71" t="s">
        <v>38</v>
      </c>
      <c r="G532" s="72"/>
      <c r="H532" s="73"/>
      <c r="J532" s="115" t="s">
        <v>50</v>
      </c>
      <c r="K532" s="116">
        <f>$O533</f>
        <v>0</v>
      </c>
      <c r="L532" s="117">
        <f>$P533</f>
        <v>0</v>
      </c>
      <c r="N532" s="118" t="s">
        <v>46</v>
      </c>
      <c r="O532" s="119">
        <f>IF($O533&gt;$P533,1,0)</f>
        <v>0</v>
      </c>
      <c r="P532" s="120">
        <f>IF($O533&lt;$P533,1,0)</f>
        <v>0</v>
      </c>
      <c r="S532" s="56" t="s">
        <v>23</v>
      </c>
    </row>
    <row r="533" spans="2:22" ht="13.8" hidden="1" thickBot="1" x14ac:dyDescent="0.25">
      <c r="C533" s="6" t="s">
        <v>76</v>
      </c>
      <c r="D533" s="60"/>
      <c r="E533" s="74"/>
      <c r="F533" s="14" t="s">
        <v>38</v>
      </c>
      <c r="G533" s="75"/>
      <c r="H533" s="76"/>
      <c r="J533" s="121" t="s">
        <v>43</v>
      </c>
      <c r="K533" s="122">
        <f>$O536</f>
        <v>0</v>
      </c>
      <c r="L533" s="123">
        <f>$P536</f>
        <v>0</v>
      </c>
      <c r="N533" s="124" t="s">
        <v>47</v>
      </c>
      <c r="O533" s="125">
        <f>IF($E532&gt;$G532,1,0)+IF($E533&gt;$G533,1,0)+IF($E534&gt;$G534,1,0)</f>
        <v>0</v>
      </c>
      <c r="P533" s="126">
        <f>IF($E532&lt;$G532,1,0)+IF($E533&lt;$G533,1,0)+IF($E534&lt;$G534,1,0)</f>
        <v>0</v>
      </c>
    </row>
    <row r="534" spans="2:22" ht="13.8" hidden="1" thickBot="1" x14ac:dyDescent="0.25">
      <c r="C534" s="7"/>
      <c r="D534" s="48"/>
      <c r="E534" s="77"/>
      <c r="F534" s="78" t="s">
        <v>38</v>
      </c>
      <c r="G534" s="79"/>
      <c r="H534" s="80"/>
      <c r="J534" s="127" t="s">
        <v>44</v>
      </c>
      <c r="K534" s="128">
        <f>$O539</f>
        <v>0</v>
      </c>
      <c r="L534" s="129">
        <f>$P539</f>
        <v>0</v>
      </c>
      <c r="N534" s="130" t="s">
        <v>45</v>
      </c>
      <c r="O534" s="131">
        <f>SUM(E532:E534)</f>
        <v>0</v>
      </c>
      <c r="P534" s="132">
        <f>SUM(G532:G534)</f>
        <v>0</v>
      </c>
    </row>
    <row r="535" spans="2:22" ht="13.8" hidden="1" thickBot="1" x14ac:dyDescent="0.25">
      <c r="C535" s="6"/>
      <c r="D535" s="43"/>
      <c r="E535" s="70"/>
      <c r="F535" s="71" t="s">
        <v>38</v>
      </c>
      <c r="G535" s="72"/>
      <c r="H535" s="43"/>
      <c r="J535" s="133" t="s">
        <v>46</v>
      </c>
      <c r="K535" s="134">
        <f>$O538+$O535+$O532</f>
        <v>0</v>
      </c>
      <c r="L535" s="135">
        <f>$P538+$P535+$P532</f>
        <v>0</v>
      </c>
      <c r="N535" s="118" t="s">
        <v>46</v>
      </c>
      <c r="O535" s="119">
        <f>IF($O536&gt;$P536,1,0)</f>
        <v>0</v>
      </c>
      <c r="P535" s="120">
        <f>IF($O536&lt;$P536,1,0)</f>
        <v>0</v>
      </c>
      <c r="S535" s="56" t="s">
        <v>24</v>
      </c>
    </row>
    <row r="536" spans="2:22" ht="13.8" hidden="1" thickBot="1" x14ac:dyDescent="0.25">
      <c r="C536" s="6" t="s">
        <v>77</v>
      </c>
      <c r="D536" s="60"/>
      <c r="E536" s="74"/>
      <c r="F536" s="14" t="s">
        <v>38</v>
      </c>
      <c r="G536" s="75"/>
      <c r="H536" s="60"/>
      <c r="J536" s="133" t="s">
        <v>47</v>
      </c>
      <c r="K536" s="134">
        <f>$O539+$O536+$O533</f>
        <v>0</v>
      </c>
      <c r="L536" s="135">
        <f>$P539+$P536+$P533</f>
        <v>0</v>
      </c>
      <c r="N536" s="124" t="s">
        <v>47</v>
      </c>
      <c r="O536" s="125">
        <f>IF($E535&gt;$G535,1,0)+IF($E536&gt;$G536,1,0)+IF($E537&gt;$G537,1,0)</f>
        <v>0</v>
      </c>
      <c r="P536" s="126">
        <f>IF($E535&lt;$G535,1,0)+IF($E536&lt;$G536,1,0)+IF($E537&lt;$G537,1,0)</f>
        <v>0</v>
      </c>
    </row>
    <row r="537" spans="2:22" ht="13.8" hidden="1" thickBot="1" x14ac:dyDescent="0.25">
      <c r="C537" s="8"/>
      <c r="D537" s="48"/>
      <c r="E537" s="77"/>
      <c r="F537" s="78" t="s">
        <v>38</v>
      </c>
      <c r="G537" s="79"/>
      <c r="H537" s="48"/>
      <c r="J537" s="136" t="s">
        <v>45</v>
      </c>
      <c r="K537" s="137">
        <f>$O540+$O537+$O534</f>
        <v>0</v>
      </c>
      <c r="L537" s="138">
        <f>$P540+$P537+$P534</f>
        <v>0</v>
      </c>
      <c r="N537" s="130" t="s">
        <v>45</v>
      </c>
      <c r="O537" s="131">
        <f>SUM(E535:E537)</f>
        <v>0</v>
      </c>
      <c r="P537" s="132">
        <f>SUM(G535:G537)</f>
        <v>0</v>
      </c>
    </row>
    <row r="538" spans="2:22" ht="13.8" hidden="1" thickBot="1" x14ac:dyDescent="0.25">
      <c r="C538" s="5"/>
      <c r="D538" s="43"/>
      <c r="E538" s="70"/>
      <c r="F538" s="71" t="s">
        <v>38</v>
      </c>
      <c r="G538" s="72"/>
      <c r="H538" s="43"/>
      <c r="J538" s="9"/>
      <c r="K538" s="10"/>
      <c r="L538" s="10"/>
      <c r="N538" s="118" t="s">
        <v>46</v>
      </c>
      <c r="O538" s="119">
        <f>IF($O539&gt;$P539,1,0)</f>
        <v>0</v>
      </c>
      <c r="P538" s="120">
        <f>IF($O539&lt;$P539,1,0)</f>
        <v>0</v>
      </c>
      <c r="S538" s="56" t="s">
        <v>24</v>
      </c>
    </row>
    <row r="539" spans="2:22" ht="13.8" hidden="1" thickBot="1" x14ac:dyDescent="0.25">
      <c r="C539" s="6" t="s">
        <v>78</v>
      </c>
      <c r="D539" s="60"/>
      <c r="E539" s="74"/>
      <c r="F539" s="14" t="s">
        <v>38</v>
      </c>
      <c r="G539" s="75"/>
      <c r="H539" s="60"/>
      <c r="J539" s="9"/>
      <c r="K539" s="10"/>
      <c r="L539" s="10"/>
      <c r="N539" s="124" t="s">
        <v>47</v>
      </c>
      <c r="O539" s="125">
        <f>IF($E538&gt;$G538,1,0)+IF($E539&gt;$G539,1,0)+IF($E540&gt;$G540,1,0)</f>
        <v>0</v>
      </c>
      <c r="P539" s="126">
        <f>IF($E538&lt;$G538,1,0)+IF($E539&lt;$G539,1,0)+IF($E540&lt;$G540,1,0)</f>
        <v>0</v>
      </c>
    </row>
    <row r="540" spans="2:22" ht="13.8" hidden="1" thickBot="1" x14ac:dyDescent="0.25">
      <c r="C540" s="7"/>
      <c r="D540" s="48"/>
      <c r="E540" s="77"/>
      <c r="F540" s="78" t="s">
        <v>38</v>
      </c>
      <c r="G540" s="79"/>
      <c r="H540" s="48"/>
      <c r="J540" s="9"/>
      <c r="K540" s="10"/>
      <c r="L540" s="10"/>
      <c r="N540" s="130" t="s">
        <v>45</v>
      </c>
      <c r="O540" s="131">
        <f>SUM(E538:E540)</f>
        <v>0</v>
      </c>
      <c r="P540" s="132">
        <f>SUM(G538:G540)</f>
        <v>0</v>
      </c>
    </row>
    <row r="541" spans="2:22" ht="13.8" hidden="1" thickBot="1" x14ac:dyDescent="0.25"/>
    <row r="542" spans="2:22" ht="13.8" hidden="1" thickBot="1" x14ac:dyDescent="0.25">
      <c r="B542" t="s">
        <v>55</v>
      </c>
      <c r="C542" s="40" t="s">
        <v>0</v>
      </c>
      <c r="D542" s="69"/>
      <c r="E542" s="1">
        <f>$K546</f>
        <v>0</v>
      </c>
      <c r="F542" s="2" t="s">
        <v>38</v>
      </c>
      <c r="G542" s="3">
        <f>$L546</f>
        <v>0</v>
      </c>
      <c r="H542" s="69"/>
      <c r="J542" s="113" t="s">
        <v>1</v>
      </c>
      <c r="K542" s="114" t="str">
        <f>IF($K546&gt;$L546,"○","×")</f>
        <v>×</v>
      </c>
      <c r="L542" s="114" t="str">
        <f>IF($K546&lt;$L546,"○","×")</f>
        <v>×</v>
      </c>
      <c r="O542" s="4"/>
      <c r="P542" s="4"/>
      <c r="S542"/>
      <c r="T542" t="s">
        <v>22</v>
      </c>
      <c r="U542" t="s">
        <v>22</v>
      </c>
      <c r="V542" t="s">
        <v>22</v>
      </c>
    </row>
    <row r="543" spans="2:22" ht="13.8" hidden="1" thickBot="1" x14ac:dyDescent="0.25">
      <c r="C543" s="5"/>
      <c r="D543" s="43"/>
      <c r="E543" s="70"/>
      <c r="F543" s="71" t="s">
        <v>38</v>
      </c>
      <c r="G543" s="72"/>
      <c r="H543" s="73"/>
      <c r="J543" s="115" t="s">
        <v>50</v>
      </c>
      <c r="K543" s="116">
        <f>$O544</f>
        <v>0</v>
      </c>
      <c r="L543" s="117">
        <f>$P544</f>
        <v>0</v>
      </c>
      <c r="N543" s="118" t="s">
        <v>46</v>
      </c>
      <c r="O543" s="119">
        <f>IF($O544&gt;$P544,1,0)</f>
        <v>0</v>
      </c>
      <c r="P543" s="120">
        <f>IF($O544&lt;$P544,1,0)</f>
        <v>0</v>
      </c>
      <c r="S543" s="56" t="s">
        <v>23</v>
      </c>
    </row>
    <row r="544" spans="2:22" ht="13.8" hidden="1" thickBot="1" x14ac:dyDescent="0.25">
      <c r="C544" s="6" t="s">
        <v>76</v>
      </c>
      <c r="D544" s="60"/>
      <c r="E544" s="74"/>
      <c r="F544" s="14" t="s">
        <v>38</v>
      </c>
      <c r="G544" s="75"/>
      <c r="H544" s="76"/>
      <c r="J544" s="121" t="s">
        <v>43</v>
      </c>
      <c r="K544" s="122">
        <f>$O547</f>
        <v>0</v>
      </c>
      <c r="L544" s="123">
        <f>$P547</f>
        <v>0</v>
      </c>
      <c r="N544" s="124" t="s">
        <v>47</v>
      </c>
      <c r="O544" s="125">
        <f>IF($E543&gt;$G543,1,0)+IF($E544&gt;$G544,1,0)+IF($E545&gt;$G545,1,0)</f>
        <v>0</v>
      </c>
      <c r="P544" s="126">
        <f>IF($E543&lt;$G543,1,0)+IF($E544&lt;$G544,1,0)+IF($E545&lt;$G545,1,0)</f>
        <v>0</v>
      </c>
    </row>
    <row r="545" spans="2:22" ht="13.8" hidden="1" thickBot="1" x14ac:dyDescent="0.25">
      <c r="C545" s="7"/>
      <c r="D545" s="48"/>
      <c r="E545" s="77"/>
      <c r="F545" s="78" t="s">
        <v>38</v>
      </c>
      <c r="G545" s="79"/>
      <c r="H545" s="80"/>
      <c r="J545" s="127" t="s">
        <v>44</v>
      </c>
      <c r="K545" s="128">
        <f>$O550</f>
        <v>0</v>
      </c>
      <c r="L545" s="129">
        <f>$P550</f>
        <v>0</v>
      </c>
      <c r="N545" s="130" t="s">
        <v>45</v>
      </c>
      <c r="O545" s="131">
        <f>SUM(E543:E545)</f>
        <v>0</v>
      </c>
      <c r="P545" s="132">
        <f>SUM(G543:G545)</f>
        <v>0</v>
      </c>
    </row>
    <row r="546" spans="2:22" ht="13.8" hidden="1" thickBot="1" x14ac:dyDescent="0.25">
      <c r="C546" s="6"/>
      <c r="D546" s="43"/>
      <c r="E546" s="70"/>
      <c r="F546" s="71" t="s">
        <v>38</v>
      </c>
      <c r="G546" s="72"/>
      <c r="H546" s="43"/>
      <c r="J546" s="133" t="s">
        <v>46</v>
      </c>
      <c r="K546" s="134">
        <f>$O549+$O546+$O543</f>
        <v>0</v>
      </c>
      <c r="L546" s="135">
        <f>$P549+$P546+$P543</f>
        <v>0</v>
      </c>
      <c r="N546" s="118" t="s">
        <v>46</v>
      </c>
      <c r="O546" s="119">
        <f>IF($O547&gt;$P547,1,0)</f>
        <v>0</v>
      </c>
      <c r="P546" s="120">
        <f>IF($O547&lt;$P547,1,0)</f>
        <v>0</v>
      </c>
      <c r="S546" s="56" t="s">
        <v>24</v>
      </c>
    </row>
    <row r="547" spans="2:22" ht="13.8" hidden="1" thickBot="1" x14ac:dyDescent="0.25">
      <c r="C547" s="6" t="s">
        <v>77</v>
      </c>
      <c r="D547" s="60"/>
      <c r="E547" s="74"/>
      <c r="F547" s="14" t="s">
        <v>38</v>
      </c>
      <c r="G547" s="75"/>
      <c r="H547" s="60"/>
      <c r="J547" s="133" t="s">
        <v>47</v>
      </c>
      <c r="K547" s="134">
        <f>$O550+$O547+$O544</f>
        <v>0</v>
      </c>
      <c r="L547" s="135">
        <f>$P550+$P547+$P544</f>
        <v>0</v>
      </c>
      <c r="N547" s="124" t="s">
        <v>47</v>
      </c>
      <c r="O547" s="125">
        <f>IF($E546&gt;$G546,1,0)+IF($E547&gt;$G547,1,0)+IF($E548&gt;$G548,1,0)</f>
        <v>0</v>
      </c>
      <c r="P547" s="126">
        <f>IF($E546&lt;$G546,1,0)+IF($E547&lt;$G547,1,0)+IF($E548&lt;$G548,1,0)</f>
        <v>0</v>
      </c>
    </row>
    <row r="548" spans="2:22" ht="13.8" hidden="1" thickBot="1" x14ac:dyDescent="0.25">
      <c r="C548" s="8"/>
      <c r="D548" s="48"/>
      <c r="E548" s="77"/>
      <c r="F548" s="78" t="s">
        <v>38</v>
      </c>
      <c r="G548" s="79"/>
      <c r="H548" s="48"/>
      <c r="J548" s="136" t="s">
        <v>45</v>
      </c>
      <c r="K548" s="137">
        <f>$O551+$O548+$O545</f>
        <v>0</v>
      </c>
      <c r="L548" s="138">
        <f>$P551+$P548+$P545</f>
        <v>0</v>
      </c>
      <c r="N548" s="130" t="s">
        <v>45</v>
      </c>
      <c r="O548" s="131">
        <f>SUM(E546:E548)</f>
        <v>0</v>
      </c>
      <c r="P548" s="132">
        <f>SUM(G546:G548)</f>
        <v>0</v>
      </c>
    </row>
    <row r="549" spans="2:22" ht="13.8" hidden="1" thickBot="1" x14ac:dyDescent="0.25">
      <c r="C549" s="5"/>
      <c r="D549" s="43"/>
      <c r="E549" s="70"/>
      <c r="F549" s="71" t="s">
        <v>38</v>
      </c>
      <c r="G549" s="72"/>
      <c r="H549" s="43"/>
      <c r="J549" s="9"/>
      <c r="K549" s="10"/>
      <c r="L549" s="10"/>
      <c r="N549" s="118" t="s">
        <v>46</v>
      </c>
      <c r="O549" s="119">
        <f>IF($O550&gt;$P550,1,0)</f>
        <v>0</v>
      </c>
      <c r="P549" s="120">
        <f>IF($O550&lt;$P550,1,0)</f>
        <v>0</v>
      </c>
      <c r="S549" s="56" t="s">
        <v>24</v>
      </c>
    </row>
    <row r="550" spans="2:22" ht="13.8" hidden="1" thickBot="1" x14ac:dyDescent="0.25">
      <c r="C550" s="6" t="s">
        <v>78</v>
      </c>
      <c r="D550" s="60"/>
      <c r="E550" s="74"/>
      <c r="F550" s="14" t="s">
        <v>38</v>
      </c>
      <c r="G550" s="75"/>
      <c r="H550" s="60"/>
      <c r="J550" s="9"/>
      <c r="K550" s="10"/>
      <c r="L550" s="10"/>
      <c r="N550" s="124" t="s">
        <v>47</v>
      </c>
      <c r="O550" s="125">
        <f>IF($E549&gt;$G549,1,0)+IF($E550&gt;$G550,1,0)+IF($E551&gt;$G551,1,0)</f>
        <v>0</v>
      </c>
      <c r="P550" s="126">
        <f>IF($E549&lt;$G549,1,0)+IF($E550&lt;$G550,1,0)+IF($E551&lt;$G551,1,0)</f>
        <v>0</v>
      </c>
    </row>
    <row r="551" spans="2:22" ht="13.8" hidden="1" thickBot="1" x14ac:dyDescent="0.25">
      <c r="C551" s="7"/>
      <c r="D551" s="48"/>
      <c r="E551" s="77"/>
      <c r="F551" s="78" t="s">
        <v>38</v>
      </c>
      <c r="G551" s="79"/>
      <c r="H551" s="48"/>
      <c r="J551" s="9"/>
      <c r="K551" s="10"/>
      <c r="L551" s="10"/>
      <c r="N551" s="130" t="s">
        <v>45</v>
      </c>
      <c r="O551" s="131">
        <f>SUM(E549:E551)</f>
        <v>0</v>
      </c>
      <c r="P551" s="132">
        <f>SUM(G549:G551)</f>
        <v>0</v>
      </c>
    </row>
    <row r="552" spans="2:22" ht="13.8" hidden="1" thickBot="1" x14ac:dyDescent="0.25">
      <c r="C552" s="11"/>
      <c r="E552" s="13"/>
      <c r="F552" s="14"/>
      <c r="G552" s="13"/>
      <c r="J552" s="9"/>
      <c r="K552" s="10"/>
      <c r="L552" s="10"/>
      <c r="N552" s="9"/>
      <c r="O552" s="4"/>
      <c r="P552" s="4"/>
    </row>
    <row r="553" spans="2:22" ht="13.8" hidden="1" thickBot="1" x14ac:dyDescent="0.25">
      <c r="B553" t="s">
        <v>56</v>
      </c>
      <c r="C553" s="40" t="s">
        <v>0</v>
      </c>
      <c r="D553" s="69"/>
      <c r="E553" s="1">
        <f>$K557</f>
        <v>0</v>
      </c>
      <c r="F553" s="2" t="s">
        <v>38</v>
      </c>
      <c r="G553" s="3">
        <f>$L557</f>
        <v>0</v>
      </c>
      <c r="H553" s="69"/>
      <c r="J553" s="113" t="s">
        <v>1</v>
      </c>
      <c r="K553" s="114" t="str">
        <f>IF($K557&gt;$L557,"○","×")</f>
        <v>×</v>
      </c>
      <c r="L553" s="114" t="str">
        <f>IF($K557&lt;$L557,"○","×")</f>
        <v>×</v>
      </c>
      <c r="O553" s="4"/>
      <c r="P553" s="4"/>
      <c r="S553"/>
      <c r="T553" t="s">
        <v>22</v>
      </c>
      <c r="U553" t="s">
        <v>22</v>
      </c>
      <c r="V553" t="s">
        <v>22</v>
      </c>
    </row>
    <row r="554" spans="2:22" ht="13.8" hidden="1" thickBot="1" x14ac:dyDescent="0.25">
      <c r="C554" s="5"/>
      <c r="D554" s="43"/>
      <c r="E554" s="70"/>
      <c r="F554" s="71" t="s">
        <v>38</v>
      </c>
      <c r="G554" s="72"/>
      <c r="H554" s="73"/>
      <c r="J554" s="115" t="s">
        <v>50</v>
      </c>
      <c r="K554" s="116">
        <f>$O555</f>
        <v>0</v>
      </c>
      <c r="L554" s="117">
        <f>$P555</f>
        <v>0</v>
      </c>
      <c r="N554" s="118" t="s">
        <v>46</v>
      </c>
      <c r="O554" s="119">
        <f>IF($O555&gt;$P555,1,0)</f>
        <v>0</v>
      </c>
      <c r="P554" s="120">
        <f>IF($O555&lt;$P555,1,0)</f>
        <v>0</v>
      </c>
      <c r="S554" s="56" t="s">
        <v>23</v>
      </c>
    </row>
    <row r="555" spans="2:22" ht="13.8" hidden="1" thickBot="1" x14ac:dyDescent="0.25">
      <c r="C555" s="6" t="s">
        <v>76</v>
      </c>
      <c r="D555" s="60"/>
      <c r="E555" s="74"/>
      <c r="F555" s="14" t="s">
        <v>38</v>
      </c>
      <c r="G555" s="75"/>
      <c r="H555" s="76"/>
      <c r="J555" s="121" t="s">
        <v>43</v>
      </c>
      <c r="K555" s="122">
        <f>$O558</f>
        <v>0</v>
      </c>
      <c r="L555" s="123">
        <f>$P558</f>
        <v>0</v>
      </c>
      <c r="N555" s="124" t="s">
        <v>47</v>
      </c>
      <c r="O555" s="125">
        <f>IF($E554&gt;$G554,1,0)+IF($E555&gt;$G555,1,0)+IF($E556&gt;$G556,1,0)</f>
        <v>0</v>
      </c>
      <c r="P555" s="126">
        <f>IF($E554&lt;$G554,1,0)+IF($E555&lt;$G555,1,0)+IF($E556&lt;$G556,1,0)</f>
        <v>0</v>
      </c>
    </row>
    <row r="556" spans="2:22" ht="13.8" hidden="1" thickBot="1" x14ac:dyDescent="0.25">
      <c r="C556" s="7"/>
      <c r="D556" s="48"/>
      <c r="E556" s="77"/>
      <c r="F556" s="78" t="s">
        <v>38</v>
      </c>
      <c r="G556" s="79"/>
      <c r="H556" s="80"/>
      <c r="J556" s="127" t="s">
        <v>44</v>
      </c>
      <c r="K556" s="128">
        <f>$O561</f>
        <v>0</v>
      </c>
      <c r="L556" s="129">
        <f>$P561</f>
        <v>0</v>
      </c>
      <c r="N556" s="130" t="s">
        <v>45</v>
      </c>
      <c r="O556" s="131">
        <f>SUM(E554:E556)</f>
        <v>0</v>
      </c>
      <c r="P556" s="132">
        <f>SUM(G554:G556)</f>
        <v>0</v>
      </c>
    </row>
    <row r="557" spans="2:22" ht="13.8" hidden="1" thickBot="1" x14ac:dyDescent="0.25">
      <c r="C557" s="6"/>
      <c r="D557" s="43"/>
      <c r="E557" s="70"/>
      <c r="F557" s="71" t="s">
        <v>38</v>
      </c>
      <c r="G557" s="72"/>
      <c r="H557" s="43"/>
      <c r="J557" s="133" t="s">
        <v>46</v>
      </c>
      <c r="K557" s="134">
        <f>$O560+$O557+$O554</f>
        <v>0</v>
      </c>
      <c r="L557" s="135">
        <f>$P560+$P557+$P554</f>
        <v>0</v>
      </c>
      <c r="N557" s="118" t="s">
        <v>46</v>
      </c>
      <c r="O557" s="119">
        <f>IF($O558&gt;$P558,1,0)</f>
        <v>0</v>
      </c>
      <c r="P557" s="120">
        <f>IF($O558&lt;$P558,1,0)</f>
        <v>0</v>
      </c>
      <c r="S557" s="56" t="s">
        <v>24</v>
      </c>
    </row>
    <row r="558" spans="2:22" ht="13.8" hidden="1" thickBot="1" x14ac:dyDescent="0.25">
      <c r="C558" s="6" t="s">
        <v>77</v>
      </c>
      <c r="D558" s="60"/>
      <c r="E558" s="74"/>
      <c r="F558" s="14" t="s">
        <v>38</v>
      </c>
      <c r="G558" s="75"/>
      <c r="H558" s="60"/>
      <c r="J558" s="133" t="s">
        <v>47</v>
      </c>
      <c r="K558" s="134">
        <f>$O561+$O558+$O555</f>
        <v>0</v>
      </c>
      <c r="L558" s="135">
        <f>$P561+$P558+$P555</f>
        <v>0</v>
      </c>
      <c r="N558" s="124" t="s">
        <v>47</v>
      </c>
      <c r="O558" s="125">
        <f>IF($E557&gt;$G557,1,0)+IF($E558&gt;$G558,1,0)+IF($E559&gt;$G559,1,0)</f>
        <v>0</v>
      </c>
      <c r="P558" s="126">
        <f>IF($E557&lt;$G557,1,0)+IF($E558&lt;$G558,1,0)+IF($E559&lt;$G559,1,0)</f>
        <v>0</v>
      </c>
    </row>
    <row r="559" spans="2:22" ht="13.8" hidden="1" thickBot="1" x14ac:dyDescent="0.25">
      <c r="C559" s="8"/>
      <c r="D559" s="48"/>
      <c r="E559" s="77"/>
      <c r="F559" s="78" t="s">
        <v>38</v>
      </c>
      <c r="G559" s="79"/>
      <c r="H559" s="48"/>
      <c r="J559" s="136" t="s">
        <v>45</v>
      </c>
      <c r="K559" s="137">
        <f>$O562+$O559+$O556</f>
        <v>0</v>
      </c>
      <c r="L559" s="138">
        <f>$P562+$P559+$P556</f>
        <v>0</v>
      </c>
      <c r="N559" s="130" t="s">
        <v>45</v>
      </c>
      <c r="O559" s="131">
        <f>SUM(E557:E559)</f>
        <v>0</v>
      </c>
      <c r="P559" s="132">
        <f>SUM(G557:G559)</f>
        <v>0</v>
      </c>
    </row>
    <row r="560" spans="2:22" ht="13.8" hidden="1" thickBot="1" x14ac:dyDescent="0.25">
      <c r="C560" s="5"/>
      <c r="D560" s="43"/>
      <c r="E560" s="70"/>
      <c r="F560" s="71" t="s">
        <v>38</v>
      </c>
      <c r="G560" s="72"/>
      <c r="H560" s="43"/>
      <c r="J560" s="9"/>
      <c r="K560" s="10"/>
      <c r="L560" s="10"/>
      <c r="N560" s="118" t="s">
        <v>46</v>
      </c>
      <c r="O560" s="119">
        <f>IF($O561&gt;$P561,1,0)</f>
        <v>0</v>
      </c>
      <c r="P560" s="120">
        <f>IF($O561&lt;$P561,1,0)</f>
        <v>0</v>
      </c>
      <c r="S560" s="56" t="s">
        <v>24</v>
      </c>
    </row>
    <row r="561" spans="1:22" ht="13.8" hidden="1" thickBot="1" x14ac:dyDescent="0.25">
      <c r="C561" s="6" t="s">
        <v>78</v>
      </c>
      <c r="D561" s="60"/>
      <c r="E561" s="74"/>
      <c r="F561" s="14" t="s">
        <v>38</v>
      </c>
      <c r="G561" s="75"/>
      <c r="H561" s="60"/>
      <c r="J561" s="9"/>
      <c r="K561" s="10"/>
      <c r="L561" s="10"/>
      <c r="N561" s="124" t="s">
        <v>47</v>
      </c>
      <c r="O561" s="125">
        <f>IF($E560&gt;$G560,1,0)+IF($E561&gt;$G561,1,0)+IF($E562&gt;$G562,1,0)</f>
        <v>0</v>
      </c>
      <c r="P561" s="126">
        <f>IF($E560&lt;$G560,1,0)+IF($E561&lt;$G561,1,0)+IF($E562&lt;$G562,1,0)</f>
        <v>0</v>
      </c>
    </row>
    <row r="562" spans="1:22" ht="13.8" hidden="1" thickBot="1" x14ac:dyDescent="0.25">
      <c r="C562" s="7"/>
      <c r="D562" s="48"/>
      <c r="E562" s="77"/>
      <c r="F562" s="78" t="s">
        <v>38</v>
      </c>
      <c r="G562" s="79"/>
      <c r="H562" s="48"/>
      <c r="J562" s="9"/>
      <c r="K562" s="10"/>
      <c r="L562" s="10"/>
      <c r="N562" s="130" t="s">
        <v>45</v>
      </c>
      <c r="O562" s="131">
        <f>SUM(E560:E562)</f>
        <v>0</v>
      </c>
      <c r="P562" s="132">
        <f>SUM(G560:G562)</f>
        <v>0</v>
      </c>
    </row>
    <row r="563" spans="1:22" ht="13.8" hidden="1" thickBot="1" x14ac:dyDescent="0.25">
      <c r="C563" s="11"/>
      <c r="E563" s="13"/>
      <c r="F563" s="14"/>
      <c r="G563" s="13"/>
      <c r="J563" s="9"/>
      <c r="K563" s="10"/>
      <c r="L563" s="10"/>
      <c r="N563" s="9"/>
      <c r="O563" s="4"/>
      <c r="P563" s="4"/>
    </row>
    <row r="564" spans="1:22" ht="13.8" hidden="1" thickBot="1" x14ac:dyDescent="0.25">
      <c r="A564" s="15" t="s">
        <v>88</v>
      </c>
      <c r="B564" t="s">
        <v>39</v>
      </c>
      <c r="C564" s="40" t="s">
        <v>0</v>
      </c>
      <c r="D564" s="69"/>
      <c r="E564" s="1">
        <f>$K568</f>
        <v>0</v>
      </c>
      <c r="F564" s="2" t="s">
        <v>38</v>
      </c>
      <c r="G564" s="3">
        <f>$L568</f>
        <v>0</v>
      </c>
      <c r="H564" s="69"/>
      <c r="J564" s="113" t="s">
        <v>1</v>
      </c>
      <c r="K564" s="114" t="str">
        <f>IF($K568&gt;$L568,"○","×")</f>
        <v>×</v>
      </c>
      <c r="L564" s="114" t="str">
        <f>IF($K568&lt;$L568,"○","×")</f>
        <v>×</v>
      </c>
      <c r="O564" s="4"/>
      <c r="P564" s="4"/>
      <c r="S564"/>
      <c r="T564" t="s">
        <v>22</v>
      </c>
      <c r="U564" t="s">
        <v>22</v>
      </c>
      <c r="V564" t="s">
        <v>22</v>
      </c>
    </row>
    <row r="565" spans="1:22" ht="13.8" hidden="1" thickBot="1" x14ac:dyDescent="0.25">
      <c r="C565" s="5"/>
      <c r="D565" s="43"/>
      <c r="E565" s="70"/>
      <c r="F565" s="71" t="s">
        <v>38</v>
      </c>
      <c r="G565" s="72"/>
      <c r="H565" s="73"/>
      <c r="J565" s="115" t="s">
        <v>50</v>
      </c>
      <c r="K565" s="116">
        <f>$O566</f>
        <v>0</v>
      </c>
      <c r="L565" s="117">
        <f>$P566</f>
        <v>0</v>
      </c>
      <c r="N565" s="118" t="s">
        <v>46</v>
      </c>
      <c r="O565" s="119">
        <f>IF($O566&gt;$P566,1,0)</f>
        <v>0</v>
      </c>
      <c r="P565" s="120">
        <f>IF($O566&lt;$P566,1,0)</f>
        <v>0</v>
      </c>
      <c r="S565" s="56" t="s">
        <v>23</v>
      </c>
    </row>
    <row r="566" spans="1:22" ht="13.8" hidden="1" thickBot="1" x14ac:dyDescent="0.25">
      <c r="C566" s="6" t="s">
        <v>76</v>
      </c>
      <c r="D566" s="60"/>
      <c r="E566" s="74"/>
      <c r="F566" s="14" t="s">
        <v>38</v>
      </c>
      <c r="G566" s="75"/>
      <c r="H566" s="76"/>
      <c r="J566" s="121" t="s">
        <v>43</v>
      </c>
      <c r="K566" s="122">
        <f>$O569</f>
        <v>0</v>
      </c>
      <c r="L566" s="123">
        <f>$P569</f>
        <v>0</v>
      </c>
      <c r="N566" s="124" t="s">
        <v>47</v>
      </c>
      <c r="O566" s="125">
        <f>IF($E565&gt;$G565,1,0)+IF($E566&gt;$G566,1,0)+IF($E567&gt;$G567,1,0)</f>
        <v>0</v>
      </c>
      <c r="P566" s="126">
        <f>IF($E565&lt;$G565,1,0)+IF($E566&lt;$G566,1,0)+IF($E567&lt;$G567,1,0)</f>
        <v>0</v>
      </c>
    </row>
    <row r="567" spans="1:22" ht="13.8" hidden="1" thickBot="1" x14ac:dyDescent="0.25">
      <c r="C567" s="7"/>
      <c r="D567" s="48"/>
      <c r="E567" s="77"/>
      <c r="F567" s="78" t="s">
        <v>38</v>
      </c>
      <c r="G567" s="79"/>
      <c r="H567" s="80"/>
      <c r="J567" s="127" t="s">
        <v>44</v>
      </c>
      <c r="K567" s="128">
        <f>$O572</f>
        <v>0</v>
      </c>
      <c r="L567" s="129">
        <f>$P572</f>
        <v>0</v>
      </c>
      <c r="N567" s="130" t="s">
        <v>45</v>
      </c>
      <c r="O567" s="131">
        <f>SUM(E565:E567)</f>
        <v>0</v>
      </c>
      <c r="P567" s="132">
        <f>SUM(G565:G567)</f>
        <v>0</v>
      </c>
    </row>
    <row r="568" spans="1:22" ht="13.8" hidden="1" thickBot="1" x14ac:dyDescent="0.25">
      <c r="C568" s="6"/>
      <c r="D568" s="43"/>
      <c r="E568" s="70"/>
      <c r="F568" s="71" t="s">
        <v>38</v>
      </c>
      <c r="G568" s="72"/>
      <c r="H568" s="43"/>
      <c r="J568" s="133" t="s">
        <v>46</v>
      </c>
      <c r="K568" s="134">
        <f>$O571+$O568+$O565</f>
        <v>0</v>
      </c>
      <c r="L568" s="135">
        <f>$P571+$P568+$P565</f>
        <v>0</v>
      </c>
      <c r="N568" s="118" t="s">
        <v>46</v>
      </c>
      <c r="O568" s="119">
        <f>IF($O569&gt;$P569,1,0)</f>
        <v>0</v>
      </c>
      <c r="P568" s="120">
        <f>IF($O569&lt;$P569,1,0)</f>
        <v>0</v>
      </c>
      <c r="S568" s="56" t="s">
        <v>24</v>
      </c>
    </row>
    <row r="569" spans="1:22" ht="13.8" hidden="1" thickBot="1" x14ac:dyDescent="0.25">
      <c r="C569" s="6" t="s">
        <v>77</v>
      </c>
      <c r="D569" s="60"/>
      <c r="E569" s="74"/>
      <c r="F569" s="14" t="s">
        <v>38</v>
      </c>
      <c r="G569" s="75"/>
      <c r="H569" s="60"/>
      <c r="J569" s="133" t="s">
        <v>47</v>
      </c>
      <c r="K569" s="134">
        <f>$O572+$O569+$O566</f>
        <v>0</v>
      </c>
      <c r="L569" s="135">
        <f>$P572+$P569+$P566</f>
        <v>0</v>
      </c>
      <c r="N569" s="124" t="s">
        <v>47</v>
      </c>
      <c r="O569" s="125">
        <f>IF($E568&gt;$G568,1,0)+IF($E569&gt;$G569,1,0)+IF($E570&gt;$G570,1,0)</f>
        <v>0</v>
      </c>
      <c r="P569" s="126">
        <f>IF($E568&lt;$G568,1,0)+IF($E569&lt;$G569,1,0)+IF($E570&lt;$G570,1,0)</f>
        <v>0</v>
      </c>
    </row>
    <row r="570" spans="1:22" ht="13.8" hidden="1" thickBot="1" x14ac:dyDescent="0.25">
      <c r="C570" s="8"/>
      <c r="D570" s="48"/>
      <c r="E570" s="77"/>
      <c r="F570" s="78" t="s">
        <v>38</v>
      </c>
      <c r="G570" s="79"/>
      <c r="H570" s="48"/>
      <c r="J570" s="136" t="s">
        <v>45</v>
      </c>
      <c r="K570" s="137">
        <f>$O573+$O570+$O567</f>
        <v>0</v>
      </c>
      <c r="L570" s="138">
        <f>$P573+$P570+$P567</f>
        <v>0</v>
      </c>
      <c r="N570" s="130" t="s">
        <v>45</v>
      </c>
      <c r="O570" s="131">
        <f>SUM(E568:E570)</f>
        <v>0</v>
      </c>
      <c r="P570" s="132">
        <f>SUM(G568:G570)</f>
        <v>0</v>
      </c>
    </row>
    <row r="571" spans="1:22" ht="13.8" hidden="1" thickBot="1" x14ac:dyDescent="0.25">
      <c r="C571" s="5"/>
      <c r="D571" s="43"/>
      <c r="E571" s="70"/>
      <c r="F571" s="71" t="s">
        <v>38</v>
      </c>
      <c r="G571" s="72"/>
      <c r="H571" s="43"/>
      <c r="J571" s="9"/>
      <c r="K571" s="10"/>
      <c r="L571" s="10"/>
      <c r="N571" s="118" t="s">
        <v>46</v>
      </c>
      <c r="O571" s="119">
        <f>IF($O572&gt;$P572,1,0)</f>
        <v>0</v>
      </c>
      <c r="P571" s="120">
        <f>IF($O572&lt;$P572,1,0)</f>
        <v>0</v>
      </c>
      <c r="S571" s="56" t="s">
        <v>24</v>
      </c>
    </row>
    <row r="572" spans="1:22" ht="13.8" hidden="1" thickBot="1" x14ac:dyDescent="0.25">
      <c r="C572" s="6" t="s">
        <v>78</v>
      </c>
      <c r="D572" s="60"/>
      <c r="E572" s="74"/>
      <c r="F572" s="14" t="s">
        <v>38</v>
      </c>
      <c r="G572" s="75"/>
      <c r="H572" s="60"/>
      <c r="J572" s="9"/>
      <c r="K572" s="10"/>
      <c r="L572" s="10"/>
      <c r="N572" s="124" t="s">
        <v>47</v>
      </c>
      <c r="O572" s="125">
        <f>IF($E571&gt;$G571,1,0)+IF($E572&gt;$G572,1,0)+IF($E573&gt;$G573,1,0)</f>
        <v>0</v>
      </c>
      <c r="P572" s="126">
        <f>IF($E571&lt;$G571,1,0)+IF($E572&lt;$G572,1,0)+IF($E573&lt;$G573,1,0)</f>
        <v>0</v>
      </c>
    </row>
    <row r="573" spans="1:22" ht="13.8" hidden="1" thickBot="1" x14ac:dyDescent="0.25">
      <c r="C573" s="7"/>
      <c r="D573" s="48"/>
      <c r="E573" s="77"/>
      <c r="F573" s="78" t="s">
        <v>38</v>
      </c>
      <c r="G573" s="79"/>
      <c r="H573" s="48"/>
      <c r="J573" s="9"/>
      <c r="K573" s="10"/>
      <c r="L573" s="10"/>
      <c r="N573" s="130" t="s">
        <v>45</v>
      </c>
      <c r="O573" s="131">
        <f>SUM(E571:E573)</f>
        <v>0</v>
      </c>
      <c r="P573" s="132">
        <f>SUM(G571:G573)</f>
        <v>0</v>
      </c>
    </row>
    <row r="574" spans="1:22" ht="13.8" hidden="1" thickBot="1" x14ac:dyDescent="0.25">
      <c r="E574" s="13"/>
      <c r="F574" s="14"/>
      <c r="G574" s="13"/>
      <c r="J574" s="9"/>
      <c r="K574" s="10"/>
      <c r="L574" s="10"/>
      <c r="N574" s="9"/>
      <c r="O574" s="4"/>
      <c r="P574" s="4"/>
    </row>
    <row r="575" spans="1:22" ht="13.8" hidden="1" thickBot="1" x14ac:dyDescent="0.25">
      <c r="B575" t="s">
        <v>40</v>
      </c>
      <c r="C575" s="40" t="s">
        <v>0</v>
      </c>
      <c r="D575" s="69"/>
      <c r="E575" s="1">
        <f>$K579</f>
        <v>0</v>
      </c>
      <c r="F575" s="2" t="s">
        <v>38</v>
      </c>
      <c r="G575" s="3">
        <f>$L579</f>
        <v>0</v>
      </c>
      <c r="H575" s="69"/>
      <c r="J575" s="113" t="s">
        <v>1</v>
      </c>
      <c r="K575" s="114" t="str">
        <f>IF($K579&gt;$L579,"○","×")</f>
        <v>×</v>
      </c>
      <c r="L575" s="114" t="str">
        <f>IF($K579&lt;$L579,"○","×")</f>
        <v>×</v>
      </c>
      <c r="O575" s="4"/>
      <c r="P575" s="4"/>
      <c r="S575"/>
      <c r="T575" t="s">
        <v>22</v>
      </c>
      <c r="U575" t="s">
        <v>22</v>
      </c>
      <c r="V575" t="s">
        <v>22</v>
      </c>
    </row>
    <row r="576" spans="1:22" ht="13.8" hidden="1" thickBot="1" x14ac:dyDescent="0.25">
      <c r="C576" s="5"/>
      <c r="D576" s="43"/>
      <c r="E576" s="70"/>
      <c r="F576" s="71" t="s">
        <v>38</v>
      </c>
      <c r="G576" s="72"/>
      <c r="H576" s="73"/>
      <c r="J576" s="115" t="s">
        <v>50</v>
      </c>
      <c r="K576" s="116">
        <f>$O577</f>
        <v>0</v>
      </c>
      <c r="L576" s="117">
        <f>$P577</f>
        <v>0</v>
      </c>
      <c r="N576" s="118" t="s">
        <v>46</v>
      </c>
      <c r="O576" s="119">
        <f>IF($O577&gt;$P577,1,0)</f>
        <v>0</v>
      </c>
      <c r="P576" s="120">
        <f>IF($O577&lt;$P577,1,0)</f>
        <v>0</v>
      </c>
      <c r="S576" s="56" t="s">
        <v>23</v>
      </c>
    </row>
    <row r="577" spans="2:22" ht="13.8" hidden="1" thickBot="1" x14ac:dyDescent="0.25">
      <c r="C577" s="6" t="s">
        <v>76</v>
      </c>
      <c r="D577" s="60"/>
      <c r="E577" s="74"/>
      <c r="F577" s="14" t="s">
        <v>38</v>
      </c>
      <c r="G577" s="75"/>
      <c r="H577" s="76"/>
      <c r="J577" s="121" t="s">
        <v>43</v>
      </c>
      <c r="K577" s="122">
        <f>$O580</f>
        <v>0</v>
      </c>
      <c r="L577" s="123">
        <f>$P580</f>
        <v>0</v>
      </c>
      <c r="N577" s="124" t="s">
        <v>47</v>
      </c>
      <c r="O577" s="125">
        <f>IF($E576&gt;$G576,1,0)+IF($E577&gt;$G577,1,0)+IF($E578&gt;$G578,1,0)</f>
        <v>0</v>
      </c>
      <c r="P577" s="126">
        <f>IF($E576&lt;$G576,1,0)+IF($E577&lt;$G577,1,0)+IF($E578&lt;$G578,1,0)</f>
        <v>0</v>
      </c>
    </row>
    <row r="578" spans="2:22" ht="13.8" hidden="1" thickBot="1" x14ac:dyDescent="0.25">
      <c r="C578" s="7"/>
      <c r="D578" s="48"/>
      <c r="E578" s="77"/>
      <c r="F578" s="78" t="s">
        <v>38</v>
      </c>
      <c r="G578" s="79"/>
      <c r="H578" s="80"/>
      <c r="J578" s="127" t="s">
        <v>44</v>
      </c>
      <c r="K578" s="128">
        <f>$O583</f>
        <v>0</v>
      </c>
      <c r="L578" s="129">
        <f>$P583</f>
        <v>0</v>
      </c>
      <c r="N578" s="130" t="s">
        <v>45</v>
      </c>
      <c r="O578" s="131">
        <f>SUM(E576:E578)</f>
        <v>0</v>
      </c>
      <c r="P578" s="132">
        <f>SUM(G576:G578)</f>
        <v>0</v>
      </c>
    </row>
    <row r="579" spans="2:22" ht="13.8" hidden="1" thickBot="1" x14ac:dyDescent="0.25">
      <c r="C579" s="6"/>
      <c r="D579" s="43"/>
      <c r="E579" s="70"/>
      <c r="F579" s="71" t="s">
        <v>38</v>
      </c>
      <c r="G579" s="72"/>
      <c r="H579" s="43"/>
      <c r="J579" s="133" t="s">
        <v>46</v>
      </c>
      <c r="K579" s="134">
        <f>$O582+$O579+$O576</f>
        <v>0</v>
      </c>
      <c r="L579" s="135">
        <f>$P582+$P579+$P576</f>
        <v>0</v>
      </c>
      <c r="N579" s="118" t="s">
        <v>46</v>
      </c>
      <c r="O579" s="119">
        <f>IF($O580&gt;$P580,1,0)</f>
        <v>0</v>
      </c>
      <c r="P579" s="120">
        <f>IF($O580&lt;$P580,1,0)</f>
        <v>0</v>
      </c>
      <c r="S579" s="56" t="s">
        <v>24</v>
      </c>
    </row>
    <row r="580" spans="2:22" ht="13.8" hidden="1" thickBot="1" x14ac:dyDescent="0.25">
      <c r="C580" s="6" t="s">
        <v>77</v>
      </c>
      <c r="D580" s="60"/>
      <c r="E580" s="74"/>
      <c r="F580" s="14" t="s">
        <v>38</v>
      </c>
      <c r="G580" s="75"/>
      <c r="H580" s="60"/>
      <c r="J580" s="133" t="s">
        <v>47</v>
      </c>
      <c r="K580" s="134">
        <f>$O583+$O580+$O577</f>
        <v>0</v>
      </c>
      <c r="L580" s="135">
        <f>$P583+$P580+$P577</f>
        <v>0</v>
      </c>
      <c r="N580" s="124" t="s">
        <v>47</v>
      </c>
      <c r="O580" s="125">
        <f>IF($E579&gt;$G579,1,0)+IF($E580&gt;$G580,1,0)+IF($E581&gt;$G581,1,0)</f>
        <v>0</v>
      </c>
      <c r="P580" s="126">
        <f>IF($E579&lt;$G579,1,0)+IF($E580&lt;$G580,1,0)+IF($E581&lt;$G581,1,0)</f>
        <v>0</v>
      </c>
    </row>
    <row r="581" spans="2:22" ht="13.8" hidden="1" thickBot="1" x14ac:dyDescent="0.25">
      <c r="C581" s="8"/>
      <c r="D581" s="48"/>
      <c r="E581" s="77"/>
      <c r="F581" s="78" t="s">
        <v>38</v>
      </c>
      <c r="G581" s="79"/>
      <c r="H581" s="48"/>
      <c r="J581" s="136" t="s">
        <v>45</v>
      </c>
      <c r="K581" s="137">
        <f>$O584+$O581+$O578</f>
        <v>0</v>
      </c>
      <c r="L581" s="138">
        <f>$P584+$P581+$P578</f>
        <v>0</v>
      </c>
      <c r="N581" s="130" t="s">
        <v>45</v>
      </c>
      <c r="O581" s="131">
        <f>SUM(E579:E581)</f>
        <v>0</v>
      </c>
      <c r="P581" s="132">
        <f>SUM(G579:G581)</f>
        <v>0</v>
      </c>
    </row>
    <row r="582" spans="2:22" ht="13.8" hidden="1" thickBot="1" x14ac:dyDescent="0.25">
      <c r="C582" s="5"/>
      <c r="D582" s="43"/>
      <c r="E582" s="70"/>
      <c r="F582" s="71" t="s">
        <v>38</v>
      </c>
      <c r="G582" s="72"/>
      <c r="H582" s="43"/>
      <c r="J582" s="9"/>
      <c r="K582" s="10"/>
      <c r="L582" s="10"/>
      <c r="N582" s="118" t="s">
        <v>46</v>
      </c>
      <c r="O582" s="119">
        <f>IF($O583&gt;$P583,1,0)</f>
        <v>0</v>
      </c>
      <c r="P582" s="120">
        <f>IF($O583&lt;$P583,1,0)</f>
        <v>0</v>
      </c>
      <c r="S582" s="56" t="s">
        <v>24</v>
      </c>
    </row>
    <row r="583" spans="2:22" ht="13.8" hidden="1" thickBot="1" x14ac:dyDescent="0.25">
      <c r="C583" s="6" t="s">
        <v>78</v>
      </c>
      <c r="D583" s="60"/>
      <c r="E583" s="74"/>
      <c r="F583" s="14" t="s">
        <v>38</v>
      </c>
      <c r="G583" s="75"/>
      <c r="H583" s="60"/>
      <c r="J583" s="9"/>
      <c r="K583" s="10"/>
      <c r="L583" s="10"/>
      <c r="N583" s="124" t="s">
        <v>47</v>
      </c>
      <c r="O583" s="125">
        <f>IF($E582&gt;$G582,1,0)+IF($E583&gt;$G583,1,0)+IF($E584&gt;$G584,1,0)</f>
        <v>0</v>
      </c>
      <c r="P583" s="126">
        <f>IF($E582&lt;$G582,1,0)+IF($E583&lt;$G583,1,0)+IF($E584&lt;$G584,1,0)</f>
        <v>0</v>
      </c>
    </row>
    <row r="584" spans="2:22" ht="13.8" hidden="1" thickBot="1" x14ac:dyDescent="0.25">
      <c r="C584" s="7"/>
      <c r="D584" s="48"/>
      <c r="E584" s="77"/>
      <c r="F584" s="78" t="s">
        <v>38</v>
      </c>
      <c r="G584" s="79"/>
      <c r="H584" s="48"/>
      <c r="J584" s="9"/>
      <c r="K584" s="10"/>
      <c r="L584" s="10"/>
      <c r="N584" s="130" t="s">
        <v>45</v>
      </c>
      <c r="O584" s="131">
        <f>SUM(E582:E584)</f>
        <v>0</v>
      </c>
      <c r="P584" s="132">
        <f>SUM(G582:G584)</f>
        <v>0</v>
      </c>
    </row>
    <row r="585" spans="2:22" ht="13.8" hidden="1" thickBot="1" x14ac:dyDescent="0.25">
      <c r="E585" s="13"/>
      <c r="F585" s="14"/>
      <c r="G585" s="13"/>
      <c r="J585" s="9"/>
      <c r="K585" s="10"/>
      <c r="L585" s="10"/>
      <c r="N585" s="9"/>
      <c r="O585" s="4"/>
      <c r="P585" s="4"/>
    </row>
    <row r="586" spans="2:22" ht="13.8" hidden="1" thickBot="1" x14ac:dyDescent="0.25">
      <c r="B586" t="s">
        <v>41</v>
      </c>
      <c r="C586" s="40" t="s">
        <v>0</v>
      </c>
      <c r="D586" s="69"/>
      <c r="E586" s="1">
        <f>$K590</f>
        <v>0</v>
      </c>
      <c r="F586" s="2" t="s">
        <v>38</v>
      </c>
      <c r="G586" s="3">
        <f>$L590</f>
        <v>0</v>
      </c>
      <c r="H586" s="69"/>
      <c r="J586" s="113" t="s">
        <v>1</v>
      </c>
      <c r="K586" s="114" t="str">
        <f>IF($K590&gt;$L590,"○","×")</f>
        <v>×</v>
      </c>
      <c r="L586" s="114" t="str">
        <f>IF($K590&lt;$L590,"○","×")</f>
        <v>×</v>
      </c>
      <c r="O586" s="4"/>
      <c r="P586" s="4"/>
      <c r="S586"/>
      <c r="T586" t="s">
        <v>22</v>
      </c>
      <c r="U586" t="s">
        <v>22</v>
      </c>
      <c r="V586" t="s">
        <v>22</v>
      </c>
    </row>
    <row r="587" spans="2:22" ht="13.8" hidden="1" thickBot="1" x14ac:dyDescent="0.25">
      <c r="C587" s="5"/>
      <c r="D587" s="43"/>
      <c r="E587" s="70"/>
      <c r="F587" s="71" t="s">
        <v>38</v>
      </c>
      <c r="G587" s="72"/>
      <c r="H587" s="73"/>
      <c r="J587" s="115" t="s">
        <v>50</v>
      </c>
      <c r="K587" s="116">
        <f>$O588</f>
        <v>0</v>
      </c>
      <c r="L587" s="117">
        <f>$P588</f>
        <v>0</v>
      </c>
      <c r="N587" s="118" t="s">
        <v>46</v>
      </c>
      <c r="O587" s="119">
        <f>IF($O588&gt;$P588,1,0)</f>
        <v>0</v>
      </c>
      <c r="P587" s="120">
        <f>IF($O588&lt;$P588,1,0)</f>
        <v>0</v>
      </c>
      <c r="S587" s="56" t="s">
        <v>23</v>
      </c>
    </row>
    <row r="588" spans="2:22" ht="13.8" hidden="1" thickBot="1" x14ac:dyDescent="0.25">
      <c r="C588" s="6" t="s">
        <v>76</v>
      </c>
      <c r="D588" s="60"/>
      <c r="E588" s="74"/>
      <c r="F588" s="14" t="s">
        <v>38</v>
      </c>
      <c r="G588" s="75"/>
      <c r="H588" s="76"/>
      <c r="J588" s="121" t="s">
        <v>43</v>
      </c>
      <c r="K588" s="122">
        <f>$O591</f>
        <v>0</v>
      </c>
      <c r="L588" s="123">
        <f>$P591</f>
        <v>0</v>
      </c>
      <c r="N588" s="124" t="s">
        <v>47</v>
      </c>
      <c r="O588" s="125">
        <f>IF($E587&gt;$G587,1,0)+IF($E588&gt;$G588,1,0)+IF($E589&gt;$G589,1,0)</f>
        <v>0</v>
      </c>
      <c r="P588" s="126">
        <f>IF($E587&lt;$G587,1,0)+IF($E588&lt;$G588,1,0)+IF($E589&lt;$G589,1,0)</f>
        <v>0</v>
      </c>
    </row>
    <row r="589" spans="2:22" ht="13.8" hidden="1" thickBot="1" x14ac:dyDescent="0.25">
      <c r="C589" s="7"/>
      <c r="D589" s="48"/>
      <c r="E589" s="77"/>
      <c r="F589" s="78" t="s">
        <v>38</v>
      </c>
      <c r="G589" s="79"/>
      <c r="H589" s="80"/>
      <c r="J589" s="127" t="s">
        <v>44</v>
      </c>
      <c r="K589" s="128">
        <f>$O594</f>
        <v>0</v>
      </c>
      <c r="L589" s="129">
        <f>$P594</f>
        <v>0</v>
      </c>
      <c r="N589" s="130" t="s">
        <v>45</v>
      </c>
      <c r="O589" s="131">
        <f>SUM(E587:E589)</f>
        <v>0</v>
      </c>
      <c r="P589" s="132">
        <f>SUM(G587:G589)</f>
        <v>0</v>
      </c>
    </row>
    <row r="590" spans="2:22" ht="13.8" hidden="1" thickBot="1" x14ac:dyDescent="0.25">
      <c r="C590" s="6"/>
      <c r="D590" s="43"/>
      <c r="E590" s="70"/>
      <c r="F590" s="71" t="s">
        <v>38</v>
      </c>
      <c r="G590" s="72"/>
      <c r="H590" s="43"/>
      <c r="J590" s="133" t="s">
        <v>46</v>
      </c>
      <c r="K590" s="134">
        <f>$O593+$O590+$O587</f>
        <v>0</v>
      </c>
      <c r="L590" s="135">
        <f>$P593+$P590+$P587</f>
        <v>0</v>
      </c>
      <c r="N590" s="118" t="s">
        <v>46</v>
      </c>
      <c r="O590" s="119">
        <f>IF($O591&gt;$P591,1,0)</f>
        <v>0</v>
      </c>
      <c r="P590" s="120">
        <f>IF($O591&lt;$P591,1,0)</f>
        <v>0</v>
      </c>
      <c r="S590" s="56" t="s">
        <v>24</v>
      </c>
    </row>
    <row r="591" spans="2:22" ht="13.8" hidden="1" thickBot="1" x14ac:dyDescent="0.25">
      <c r="C591" s="6" t="s">
        <v>77</v>
      </c>
      <c r="D591" s="60"/>
      <c r="E591" s="74"/>
      <c r="F591" s="14" t="s">
        <v>38</v>
      </c>
      <c r="G591" s="75"/>
      <c r="H591" s="60"/>
      <c r="J591" s="133" t="s">
        <v>47</v>
      </c>
      <c r="K591" s="134">
        <f>$O594+$O591+$O588</f>
        <v>0</v>
      </c>
      <c r="L591" s="135">
        <f>$P594+$P591+$P588</f>
        <v>0</v>
      </c>
      <c r="N591" s="124" t="s">
        <v>47</v>
      </c>
      <c r="O591" s="125">
        <f>IF($E590&gt;$G590,1,0)+IF($E591&gt;$G591,1,0)+IF($E592&gt;$G592,1,0)</f>
        <v>0</v>
      </c>
      <c r="P591" s="126">
        <f>IF($E590&lt;$G590,1,0)+IF($E591&lt;$G591,1,0)+IF($E592&lt;$G592,1,0)</f>
        <v>0</v>
      </c>
    </row>
    <row r="592" spans="2:22" ht="13.8" hidden="1" thickBot="1" x14ac:dyDescent="0.25">
      <c r="C592" s="8"/>
      <c r="D592" s="48"/>
      <c r="E592" s="77"/>
      <c r="F592" s="78" t="s">
        <v>38</v>
      </c>
      <c r="G592" s="79"/>
      <c r="H592" s="48"/>
      <c r="J592" s="136" t="s">
        <v>45</v>
      </c>
      <c r="K592" s="137">
        <f>$O595+$O592+$O589</f>
        <v>0</v>
      </c>
      <c r="L592" s="138">
        <f>$P595+$P592+$P589</f>
        <v>0</v>
      </c>
      <c r="N592" s="130" t="s">
        <v>45</v>
      </c>
      <c r="O592" s="131">
        <f>SUM(E590:E592)</f>
        <v>0</v>
      </c>
      <c r="P592" s="132">
        <f>SUM(G590:G592)</f>
        <v>0</v>
      </c>
    </row>
    <row r="593" spans="2:22" ht="13.8" hidden="1" thickBot="1" x14ac:dyDescent="0.25">
      <c r="C593" s="5"/>
      <c r="D593" s="43"/>
      <c r="E593" s="70"/>
      <c r="F593" s="71" t="s">
        <v>38</v>
      </c>
      <c r="G593" s="72"/>
      <c r="H593" s="43"/>
      <c r="J593" s="9"/>
      <c r="K593" s="10"/>
      <c r="L593" s="10"/>
      <c r="N593" s="118" t="s">
        <v>46</v>
      </c>
      <c r="O593" s="119">
        <f>IF($O594&gt;$P594,1,0)</f>
        <v>0</v>
      </c>
      <c r="P593" s="120">
        <f>IF($O594&lt;$P594,1,0)</f>
        <v>0</v>
      </c>
      <c r="S593" s="56" t="s">
        <v>24</v>
      </c>
    </row>
    <row r="594" spans="2:22" ht="13.8" hidden="1" thickBot="1" x14ac:dyDescent="0.25">
      <c r="C594" s="6" t="s">
        <v>78</v>
      </c>
      <c r="D594" s="60"/>
      <c r="E594" s="74"/>
      <c r="F594" s="14" t="s">
        <v>38</v>
      </c>
      <c r="G594" s="75"/>
      <c r="H594" s="60"/>
      <c r="J594" s="9"/>
      <c r="K594" s="10"/>
      <c r="L594" s="10"/>
      <c r="N594" s="124" t="s">
        <v>47</v>
      </c>
      <c r="O594" s="125">
        <f>IF($E593&gt;$G593,1,0)+IF($E594&gt;$G594,1,0)+IF($E595&gt;$G595,1,0)</f>
        <v>0</v>
      </c>
      <c r="P594" s="126">
        <f>IF($E593&lt;$G593,1,0)+IF($E594&lt;$G594,1,0)+IF($E595&lt;$G595,1,0)</f>
        <v>0</v>
      </c>
    </row>
    <row r="595" spans="2:22" ht="13.8" hidden="1" thickBot="1" x14ac:dyDescent="0.25">
      <c r="C595" s="7"/>
      <c r="D595" s="48"/>
      <c r="E595" s="77"/>
      <c r="F595" s="78" t="s">
        <v>38</v>
      </c>
      <c r="G595" s="79"/>
      <c r="H595" s="48"/>
      <c r="J595" s="9"/>
      <c r="K595" s="10"/>
      <c r="L595" s="10"/>
      <c r="N595" s="130" t="s">
        <v>45</v>
      </c>
      <c r="O595" s="131">
        <f>SUM(E593:E595)</f>
        <v>0</v>
      </c>
      <c r="P595" s="132">
        <f>SUM(G593:G595)</f>
        <v>0</v>
      </c>
    </row>
    <row r="596" spans="2:22" ht="13.8" hidden="1" thickBot="1" x14ac:dyDescent="0.25">
      <c r="C596" s="11"/>
      <c r="E596" s="13"/>
      <c r="F596" s="14"/>
      <c r="G596" s="13"/>
      <c r="J596" s="9"/>
      <c r="K596" s="10"/>
      <c r="L596" s="10"/>
      <c r="N596" s="9"/>
      <c r="O596" s="4"/>
      <c r="P596" s="4"/>
    </row>
    <row r="597" spans="2:22" ht="13.8" hidden="1" thickBot="1" x14ac:dyDescent="0.25">
      <c r="B597" t="s">
        <v>48</v>
      </c>
      <c r="C597" s="40" t="s">
        <v>0</v>
      </c>
      <c r="D597" s="69"/>
      <c r="E597" s="1">
        <f>$K601</f>
        <v>0</v>
      </c>
      <c r="F597" s="2" t="s">
        <v>38</v>
      </c>
      <c r="G597" s="3">
        <f>$L601</f>
        <v>0</v>
      </c>
      <c r="H597" s="69"/>
      <c r="J597" s="113" t="s">
        <v>1</v>
      </c>
      <c r="K597" s="114" t="str">
        <f>IF($K601&gt;$L601,"○","×")</f>
        <v>×</v>
      </c>
      <c r="L597" s="114" t="str">
        <f>IF($K601&lt;$L601,"○","×")</f>
        <v>×</v>
      </c>
      <c r="O597" s="4"/>
      <c r="P597" s="4"/>
      <c r="S597"/>
      <c r="T597" t="s">
        <v>22</v>
      </c>
      <c r="U597" t="s">
        <v>22</v>
      </c>
      <c r="V597" t="s">
        <v>22</v>
      </c>
    </row>
    <row r="598" spans="2:22" ht="13.8" hidden="1" thickBot="1" x14ac:dyDescent="0.25">
      <c r="C598" s="5"/>
      <c r="D598" s="43"/>
      <c r="E598" s="70"/>
      <c r="F598" s="71" t="s">
        <v>38</v>
      </c>
      <c r="G598" s="72"/>
      <c r="H598" s="73"/>
      <c r="J598" s="115" t="s">
        <v>50</v>
      </c>
      <c r="K598" s="116">
        <f>$O599</f>
        <v>0</v>
      </c>
      <c r="L598" s="117">
        <f>$P599</f>
        <v>0</v>
      </c>
      <c r="N598" s="118" t="s">
        <v>46</v>
      </c>
      <c r="O598" s="119">
        <f>IF($O599&gt;$P599,1,0)</f>
        <v>0</v>
      </c>
      <c r="P598" s="120">
        <f>IF($O599&lt;$P599,1,0)</f>
        <v>0</v>
      </c>
      <c r="S598" s="56" t="s">
        <v>23</v>
      </c>
    </row>
    <row r="599" spans="2:22" ht="13.8" hidden="1" thickBot="1" x14ac:dyDescent="0.25">
      <c r="C599" s="6" t="s">
        <v>76</v>
      </c>
      <c r="D599" s="60"/>
      <c r="E599" s="74"/>
      <c r="F599" s="14" t="s">
        <v>38</v>
      </c>
      <c r="G599" s="75"/>
      <c r="H599" s="76"/>
      <c r="J599" s="121" t="s">
        <v>43</v>
      </c>
      <c r="K599" s="122">
        <f>$O602</f>
        <v>0</v>
      </c>
      <c r="L599" s="123">
        <f>$P602</f>
        <v>0</v>
      </c>
      <c r="N599" s="124" t="s">
        <v>47</v>
      </c>
      <c r="O599" s="125">
        <f>IF($E598&gt;$G598,1,0)+IF($E599&gt;$G599,1,0)+IF($E600&gt;$G600,1,0)</f>
        <v>0</v>
      </c>
      <c r="P599" s="126">
        <f>IF($E598&lt;$G598,1,0)+IF($E599&lt;$G599,1,0)+IF($E600&lt;$G600,1,0)</f>
        <v>0</v>
      </c>
    </row>
    <row r="600" spans="2:22" ht="13.8" hidden="1" thickBot="1" x14ac:dyDescent="0.25">
      <c r="C600" s="7"/>
      <c r="D600" s="48"/>
      <c r="E600" s="77"/>
      <c r="F600" s="78" t="s">
        <v>38</v>
      </c>
      <c r="G600" s="79"/>
      <c r="H600" s="80"/>
      <c r="J600" s="127" t="s">
        <v>44</v>
      </c>
      <c r="K600" s="128">
        <f>$O605</f>
        <v>0</v>
      </c>
      <c r="L600" s="129">
        <f>$P605</f>
        <v>0</v>
      </c>
      <c r="N600" s="130" t="s">
        <v>45</v>
      </c>
      <c r="O600" s="131">
        <f>SUM(E598:E600)</f>
        <v>0</v>
      </c>
      <c r="P600" s="132">
        <f>SUM(G598:G600)</f>
        <v>0</v>
      </c>
    </row>
    <row r="601" spans="2:22" ht="13.8" hidden="1" thickBot="1" x14ac:dyDescent="0.25">
      <c r="C601" s="6"/>
      <c r="D601" s="43"/>
      <c r="E601" s="70"/>
      <c r="F601" s="71" t="s">
        <v>38</v>
      </c>
      <c r="G601" s="72"/>
      <c r="H601" s="43"/>
      <c r="J601" s="133" t="s">
        <v>46</v>
      </c>
      <c r="K601" s="134">
        <f>$O604+$O601+$O598</f>
        <v>0</v>
      </c>
      <c r="L601" s="135">
        <f>$P604+$P601+$P598</f>
        <v>0</v>
      </c>
      <c r="N601" s="118" t="s">
        <v>46</v>
      </c>
      <c r="O601" s="119">
        <f>IF($O602&gt;$P602,1,0)</f>
        <v>0</v>
      </c>
      <c r="P601" s="120">
        <f>IF($O602&lt;$P602,1,0)</f>
        <v>0</v>
      </c>
      <c r="S601" s="56" t="s">
        <v>24</v>
      </c>
    </row>
    <row r="602" spans="2:22" ht="13.8" hidden="1" thickBot="1" x14ac:dyDescent="0.25">
      <c r="C602" s="6" t="s">
        <v>77</v>
      </c>
      <c r="D602" s="60"/>
      <c r="E602" s="74"/>
      <c r="F602" s="14" t="s">
        <v>38</v>
      </c>
      <c r="G602" s="75"/>
      <c r="H602" s="60"/>
      <c r="J602" s="133" t="s">
        <v>47</v>
      </c>
      <c r="K602" s="134">
        <f>$O605+$O602+$O599</f>
        <v>0</v>
      </c>
      <c r="L602" s="135">
        <f>$P605+$P602+$P599</f>
        <v>0</v>
      </c>
      <c r="N602" s="124" t="s">
        <v>47</v>
      </c>
      <c r="O602" s="125">
        <f>IF($E601&gt;$G601,1,0)+IF($E602&gt;$G602,1,0)+IF($E603&gt;$G603,1,0)</f>
        <v>0</v>
      </c>
      <c r="P602" s="126">
        <f>IF($E601&lt;$G601,1,0)+IF($E602&lt;$G602,1,0)+IF($E603&lt;$G603,1,0)</f>
        <v>0</v>
      </c>
    </row>
    <row r="603" spans="2:22" ht="13.8" hidden="1" thickBot="1" x14ac:dyDescent="0.25">
      <c r="C603" s="8"/>
      <c r="D603" s="48"/>
      <c r="E603" s="77"/>
      <c r="F603" s="78" t="s">
        <v>38</v>
      </c>
      <c r="G603" s="79"/>
      <c r="H603" s="48"/>
      <c r="J603" s="136" t="s">
        <v>45</v>
      </c>
      <c r="K603" s="137">
        <f>$O606+$O603+$O600</f>
        <v>0</v>
      </c>
      <c r="L603" s="138">
        <f>$P606+$P603+$P600</f>
        <v>0</v>
      </c>
      <c r="N603" s="130" t="s">
        <v>45</v>
      </c>
      <c r="O603" s="131">
        <f>SUM(E601:E603)</f>
        <v>0</v>
      </c>
      <c r="P603" s="132">
        <f>SUM(G601:G603)</f>
        <v>0</v>
      </c>
    </row>
    <row r="604" spans="2:22" ht="13.8" hidden="1" thickBot="1" x14ac:dyDescent="0.25">
      <c r="C604" s="5"/>
      <c r="D604" s="43"/>
      <c r="E604" s="70"/>
      <c r="F604" s="71" t="s">
        <v>38</v>
      </c>
      <c r="G604" s="72"/>
      <c r="H604" s="43"/>
      <c r="J604" s="9"/>
      <c r="K604" s="10"/>
      <c r="L604" s="10"/>
      <c r="N604" s="118" t="s">
        <v>46</v>
      </c>
      <c r="O604" s="119">
        <f>IF($O605&gt;$P605,1,0)</f>
        <v>0</v>
      </c>
      <c r="P604" s="120">
        <f>IF($O605&lt;$P605,1,0)</f>
        <v>0</v>
      </c>
      <c r="S604" s="56" t="s">
        <v>24</v>
      </c>
    </row>
    <row r="605" spans="2:22" ht="13.8" hidden="1" thickBot="1" x14ac:dyDescent="0.25">
      <c r="C605" s="6" t="s">
        <v>78</v>
      </c>
      <c r="D605" s="60"/>
      <c r="E605" s="74"/>
      <c r="F605" s="14" t="s">
        <v>38</v>
      </c>
      <c r="G605" s="75"/>
      <c r="H605" s="60"/>
      <c r="J605" s="9"/>
      <c r="K605" s="10"/>
      <c r="L605" s="10"/>
      <c r="N605" s="124" t="s">
        <v>47</v>
      </c>
      <c r="O605" s="125">
        <f>IF($E604&gt;$G604,1,0)+IF($E605&gt;$G605,1,0)+IF($E606&gt;$G606,1,0)</f>
        <v>0</v>
      </c>
      <c r="P605" s="126">
        <f>IF($E604&lt;$G604,1,0)+IF($E605&lt;$G605,1,0)+IF($E606&lt;$G606,1,0)</f>
        <v>0</v>
      </c>
    </row>
    <row r="606" spans="2:22" ht="13.8" hidden="1" thickBot="1" x14ac:dyDescent="0.25">
      <c r="C606" s="7"/>
      <c r="D606" s="48"/>
      <c r="E606" s="77"/>
      <c r="F606" s="78" t="s">
        <v>38</v>
      </c>
      <c r="G606" s="79"/>
      <c r="H606" s="48"/>
      <c r="J606" s="9"/>
      <c r="K606" s="10"/>
      <c r="L606" s="10"/>
      <c r="N606" s="130" t="s">
        <v>45</v>
      </c>
      <c r="O606" s="131">
        <f>SUM(E604:E606)</f>
        <v>0</v>
      </c>
      <c r="P606" s="132">
        <f>SUM(G604:G606)</f>
        <v>0</v>
      </c>
    </row>
    <row r="607" spans="2:22" ht="13.8" hidden="1" thickBot="1" x14ac:dyDescent="0.25">
      <c r="E607" s="13"/>
      <c r="F607" s="14"/>
      <c r="G607" s="13"/>
      <c r="J607" s="9"/>
      <c r="K607" s="10"/>
      <c r="L607" s="10"/>
      <c r="N607" s="9"/>
      <c r="O607" s="4"/>
      <c r="P607" s="4"/>
    </row>
    <row r="608" spans="2:22" ht="13.8" hidden="1" thickBot="1" x14ac:dyDescent="0.25">
      <c r="B608" t="s">
        <v>51</v>
      </c>
      <c r="C608" s="40" t="s">
        <v>0</v>
      </c>
      <c r="D608" s="69"/>
      <c r="E608" s="1">
        <f>$K612</f>
        <v>0</v>
      </c>
      <c r="F608" s="2" t="s">
        <v>38</v>
      </c>
      <c r="G608" s="3">
        <f>$L612</f>
        <v>0</v>
      </c>
      <c r="H608" s="69"/>
      <c r="J608" s="113" t="s">
        <v>1</v>
      </c>
      <c r="K608" s="114" t="str">
        <f>IF($K612&gt;$L612,"○","×")</f>
        <v>×</v>
      </c>
      <c r="L608" s="114" t="str">
        <f>IF($K612&lt;$L612,"○","×")</f>
        <v>×</v>
      </c>
      <c r="O608" s="4"/>
      <c r="P608" s="4"/>
      <c r="S608"/>
      <c r="T608" t="s">
        <v>22</v>
      </c>
      <c r="U608" t="s">
        <v>22</v>
      </c>
      <c r="V608" t="s">
        <v>22</v>
      </c>
    </row>
    <row r="609" spans="2:22" ht="13.8" hidden="1" thickBot="1" x14ac:dyDescent="0.25">
      <c r="C609" s="5"/>
      <c r="D609" s="43"/>
      <c r="E609" s="70"/>
      <c r="F609" s="71" t="s">
        <v>38</v>
      </c>
      <c r="G609" s="72"/>
      <c r="H609" s="73"/>
      <c r="J609" s="115" t="s">
        <v>50</v>
      </c>
      <c r="K609" s="116">
        <f>$O610</f>
        <v>0</v>
      </c>
      <c r="L609" s="117">
        <f>$P610</f>
        <v>0</v>
      </c>
      <c r="N609" s="118" t="s">
        <v>46</v>
      </c>
      <c r="O609" s="119">
        <f>IF($O610&gt;$P610,1,0)</f>
        <v>0</v>
      </c>
      <c r="P609" s="120">
        <f>IF($O610&lt;$P610,1,0)</f>
        <v>0</v>
      </c>
      <c r="S609" s="56" t="s">
        <v>23</v>
      </c>
    </row>
    <row r="610" spans="2:22" ht="13.8" hidden="1" thickBot="1" x14ac:dyDescent="0.25">
      <c r="C610" s="6" t="s">
        <v>76</v>
      </c>
      <c r="D610" s="60"/>
      <c r="E610" s="74"/>
      <c r="F610" s="14" t="s">
        <v>38</v>
      </c>
      <c r="G610" s="75"/>
      <c r="H610" s="76"/>
      <c r="J610" s="121" t="s">
        <v>43</v>
      </c>
      <c r="K610" s="122">
        <f>$O613</f>
        <v>0</v>
      </c>
      <c r="L610" s="123">
        <f>$P613</f>
        <v>0</v>
      </c>
      <c r="N610" s="124" t="s">
        <v>47</v>
      </c>
      <c r="O610" s="125">
        <f>IF($E609&gt;$G609,1,0)+IF($E610&gt;$G610,1,0)+IF($E611&gt;$G611,1,0)</f>
        <v>0</v>
      </c>
      <c r="P610" s="126">
        <f>IF($E609&lt;$G609,1,0)+IF($E610&lt;$G610,1,0)+IF($E611&lt;$G611,1,0)</f>
        <v>0</v>
      </c>
    </row>
    <row r="611" spans="2:22" ht="13.8" hidden="1" thickBot="1" x14ac:dyDescent="0.25">
      <c r="C611" s="7"/>
      <c r="D611" s="48"/>
      <c r="E611" s="77"/>
      <c r="F611" s="78" t="s">
        <v>38</v>
      </c>
      <c r="G611" s="79"/>
      <c r="H611" s="80"/>
      <c r="J611" s="127" t="s">
        <v>44</v>
      </c>
      <c r="K611" s="128">
        <f>$O616</f>
        <v>0</v>
      </c>
      <c r="L611" s="129">
        <f>$P616</f>
        <v>0</v>
      </c>
      <c r="N611" s="130" t="s">
        <v>45</v>
      </c>
      <c r="O611" s="131">
        <f>SUM(E609:E611)</f>
        <v>0</v>
      </c>
      <c r="P611" s="132">
        <f>SUM(G609:G611)</f>
        <v>0</v>
      </c>
    </row>
    <row r="612" spans="2:22" ht="13.8" hidden="1" thickBot="1" x14ac:dyDescent="0.25">
      <c r="C612" s="6"/>
      <c r="D612" s="43"/>
      <c r="E612" s="70"/>
      <c r="F612" s="71" t="s">
        <v>38</v>
      </c>
      <c r="G612" s="72"/>
      <c r="H612" s="43"/>
      <c r="J612" s="133" t="s">
        <v>46</v>
      </c>
      <c r="K612" s="134">
        <f>$O615+$O612+$O609</f>
        <v>0</v>
      </c>
      <c r="L612" s="135">
        <f>$P615+$P612+$P609</f>
        <v>0</v>
      </c>
      <c r="N612" s="118" t="s">
        <v>46</v>
      </c>
      <c r="O612" s="119">
        <f>IF($O613&gt;$P613,1,0)</f>
        <v>0</v>
      </c>
      <c r="P612" s="120">
        <f>IF($O613&lt;$P613,1,0)</f>
        <v>0</v>
      </c>
      <c r="S612" s="56" t="s">
        <v>24</v>
      </c>
    </row>
    <row r="613" spans="2:22" ht="13.8" hidden="1" thickBot="1" x14ac:dyDescent="0.25">
      <c r="C613" s="6" t="s">
        <v>77</v>
      </c>
      <c r="D613" s="60"/>
      <c r="E613" s="74"/>
      <c r="F613" s="14" t="s">
        <v>38</v>
      </c>
      <c r="G613" s="75"/>
      <c r="H613" s="60"/>
      <c r="J613" s="133" t="s">
        <v>47</v>
      </c>
      <c r="K613" s="134">
        <f>$O616+$O613+$O610</f>
        <v>0</v>
      </c>
      <c r="L613" s="135">
        <f>$P616+$P613+$P610</f>
        <v>0</v>
      </c>
      <c r="N613" s="124" t="s">
        <v>47</v>
      </c>
      <c r="O613" s="125">
        <f>IF($E612&gt;$G612,1,0)+IF($E613&gt;$G613,1,0)+IF($E614&gt;$G614,1,0)</f>
        <v>0</v>
      </c>
      <c r="P613" s="126">
        <f>IF($E612&lt;$G612,1,0)+IF($E613&lt;$G613,1,0)+IF($E614&lt;$G614,1,0)</f>
        <v>0</v>
      </c>
    </row>
    <row r="614" spans="2:22" ht="13.8" hidden="1" thickBot="1" x14ac:dyDescent="0.25">
      <c r="C614" s="8"/>
      <c r="D614" s="48"/>
      <c r="E614" s="77"/>
      <c r="F614" s="78" t="s">
        <v>38</v>
      </c>
      <c r="G614" s="79"/>
      <c r="H614" s="48"/>
      <c r="J614" s="136" t="s">
        <v>45</v>
      </c>
      <c r="K614" s="137">
        <f>$O617+$O614+$O611</f>
        <v>0</v>
      </c>
      <c r="L614" s="138">
        <f>$P617+$P614+$P611</f>
        <v>0</v>
      </c>
      <c r="N614" s="130" t="s">
        <v>45</v>
      </c>
      <c r="O614" s="131">
        <f>SUM(E612:E614)</f>
        <v>0</v>
      </c>
      <c r="P614" s="132">
        <f>SUM(G612:G614)</f>
        <v>0</v>
      </c>
    </row>
    <row r="615" spans="2:22" ht="13.8" hidden="1" thickBot="1" x14ac:dyDescent="0.25">
      <c r="C615" s="5"/>
      <c r="D615" s="43"/>
      <c r="E615" s="70"/>
      <c r="F615" s="71" t="s">
        <v>38</v>
      </c>
      <c r="G615" s="72"/>
      <c r="H615" s="43"/>
      <c r="J615" s="9"/>
      <c r="K615" s="10"/>
      <c r="L615" s="10"/>
      <c r="N615" s="118" t="s">
        <v>46</v>
      </c>
      <c r="O615" s="119">
        <f>IF($O616&gt;$P616,1,0)</f>
        <v>0</v>
      </c>
      <c r="P615" s="120">
        <f>IF($O616&lt;$P616,1,0)</f>
        <v>0</v>
      </c>
      <c r="S615" s="56" t="s">
        <v>24</v>
      </c>
    </row>
    <row r="616" spans="2:22" ht="13.8" hidden="1" thickBot="1" x14ac:dyDescent="0.25">
      <c r="C616" s="6" t="s">
        <v>78</v>
      </c>
      <c r="D616" s="60"/>
      <c r="E616" s="74"/>
      <c r="F616" s="14" t="s">
        <v>38</v>
      </c>
      <c r="G616" s="75"/>
      <c r="H616" s="60"/>
      <c r="J616" s="9"/>
      <c r="K616" s="10"/>
      <c r="L616" s="10"/>
      <c r="N616" s="124" t="s">
        <v>47</v>
      </c>
      <c r="O616" s="125">
        <f>IF($E615&gt;$G615,1,0)+IF($E616&gt;$G616,1,0)+IF($E617&gt;$G617,1,0)</f>
        <v>0</v>
      </c>
      <c r="P616" s="126">
        <f>IF($E615&lt;$G615,1,0)+IF($E616&lt;$G616,1,0)+IF($E617&lt;$G617,1,0)</f>
        <v>0</v>
      </c>
    </row>
    <row r="617" spans="2:22" ht="13.8" hidden="1" thickBot="1" x14ac:dyDescent="0.25">
      <c r="C617" s="7"/>
      <c r="D617" s="48"/>
      <c r="E617" s="77"/>
      <c r="F617" s="78" t="s">
        <v>38</v>
      </c>
      <c r="G617" s="79"/>
      <c r="H617" s="48"/>
      <c r="J617" s="9"/>
      <c r="K617" s="10"/>
      <c r="L617" s="10"/>
      <c r="N617" s="130" t="s">
        <v>45</v>
      </c>
      <c r="O617" s="131">
        <f>SUM(E615:E617)</f>
        <v>0</v>
      </c>
      <c r="P617" s="132">
        <f>SUM(G615:G617)</f>
        <v>0</v>
      </c>
    </row>
    <row r="618" spans="2:22" ht="13.8" hidden="1" thickBot="1" x14ac:dyDescent="0.25">
      <c r="E618" s="13"/>
      <c r="F618" s="14"/>
      <c r="G618" s="13"/>
      <c r="J618" s="9"/>
      <c r="K618" s="10"/>
      <c r="L618" s="10"/>
      <c r="N618" s="9"/>
      <c r="O618" s="4"/>
      <c r="P618" s="4"/>
    </row>
    <row r="619" spans="2:22" ht="13.8" hidden="1" thickBot="1" x14ac:dyDescent="0.25">
      <c r="B619" t="s">
        <v>52</v>
      </c>
      <c r="C619" s="40" t="s">
        <v>0</v>
      </c>
      <c r="D619" s="69"/>
      <c r="E619" s="1">
        <f>$K623</f>
        <v>0</v>
      </c>
      <c r="F619" s="2" t="s">
        <v>38</v>
      </c>
      <c r="G619" s="3">
        <f>$L623</f>
        <v>0</v>
      </c>
      <c r="H619" s="69"/>
      <c r="J619" s="113" t="s">
        <v>1</v>
      </c>
      <c r="K619" s="114" t="str">
        <f>IF($K623&gt;$L623,"○","×")</f>
        <v>×</v>
      </c>
      <c r="L619" s="114" t="str">
        <f>IF($K623&lt;$L623,"○","×")</f>
        <v>×</v>
      </c>
      <c r="O619" s="4"/>
      <c r="P619" s="4"/>
      <c r="S619"/>
      <c r="T619" t="s">
        <v>22</v>
      </c>
      <c r="U619" t="s">
        <v>22</v>
      </c>
      <c r="V619" t="s">
        <v>22</v>
      </c>
    </row>
    <row r="620" spans="2:22" ht="13.8" hidden="1" thickBot="1" x14ac:dyDescent="0.25">
      <c r="C620" s="5"/>
      <c r="D620" s="43"/>
      <c r="E620" s="70"/>
      <c r="F620" s="71" t="s">
        <v>38</v>
      </c>
      <c r="G620" s="72"/>
      <c r="H620" s="73"/>
      <c r="J620" s="115" t="s">
        <v>50</v>
      </c>
      <c r="K620" s="116">
        <f>$O621</f>
        <v>0</v>
      </c>
      <c r="L620" s="117">
        <f>$P621</f>
        <v>0</v>
      </c>
      <c r="N620" s="118" t="s">
        <v>46</v>
      </c>
      <c r="O620" s="119">
        <f>IF($O621&gt;$P621,1,0)</f>
        <v>0</v>
      </c>
      <c r="P620" s="120">
        <f>IF($O621&lt;$P621,1,0)</f>
        <v>0</v>
      </c>
      <c r="S620" s="56" t="s">
        <v>23</v>
      </c>
    </row>
    <row r="621" spans="2:22" ht="13.8" hidden="1" thickBot="1" x14ac:dyDescent="0.25">
      <c r="C621" s="6" t="s">
        <v>76</v>
      </c>
      <c r="D621" s="60"/>
      <c r="E621" s="74"/>
      <c r="F621" s="14" t="s">
        <v>38</v>
      </c>
      <c r="G621" s="75"/>
      <c r="H621" s="76"/>
      <c r="J621" s="121" t="s">
        <v>43</v>
      </c>
      <c r="K621" s="122">
        <f>$O624</f>
        <v>0</v>
      </c>
      <c r="L621" s="123">
        <f>$P624</f>
        <v>0</v>
      </c>
      <c r="N621" s="124" t="s">
        <v>47</v>
      </c>
      <c r="O621" s="125">
        <f>IF($E620&gt;$G620,1,0)+IF($E621&gt;$G621,1,0)+IF($E622&gt;$G622,1,0)</f>
        <v>0</v>
      </c>
      <c r="P621" s="126">
        <f>IF($E620&lt;$G620,1,0)+IF($E621&lt;$G621,1,0)+IF($E622&lt;$G622,1,0)</f>
        <v>0</v>
      </c>
    </row>
    <row r="622" spans="2:22" ht="13.8" hidden="1" thickBot="1" x14ac:dyDescent="0.25">
      <c r="C622" s="7"/>
      <c r="D622" s="48"/>
      <c r="E622" s="77"/>
      <c r="F622" s="78" t="s">
        <v>38</v>
      </c>
      <c r="G622" s="79"/>
      <c r="H622" s="80"/>
      <c r="J622" s="127" t="s">
        <v>44</v>
      </c>
      <c r="K622" s="128">
        <f>$O627</f>
        <v>0</v>
      </c>
      <c r="L622" s="129">
        <f>$P627</f>
        <v>0</v>
      </c>
      <c r="N622" s="130" t="s">
        <v>45</v>
      </c>
      <c r="O622" s="131">
        <f>SUM(E620:E622)</f>
        <v>0</v>
      </c>
      <c r="P622" s="132">
        <f>SUM(G620:G622)</f>
        <v>0</v>
      </c>
    </row>
    <row r="623" spans="2:22" ht="13.8" hidden="1" thickBot="1" x14ac:dyDescent="0.25">
      <c r="C623" s="6"/>
      <c r="D623" s="43"/>
      <c r="E623" s="70"/>
      <c r="F623" s="71" t="s">
        <v>38</v>
      </c>
      <c r="G623" s="72"/>
      <c r="H623" s="43"/>
      <c r="J623" s="133" t="s">
        <v>46</v>
      </c>
      <c r="K623" s="134">
        <f>$O626+$O623+$O620</f>
        <v>0</v>
      </c>
      <c r="L623" s="135">
        <f>$P626+$P623+$P620</f>
        <v>0</v>
      </c>
      <c r="N623" s="118" t="s">
        <v>46</v>
      </c>
      <c r="O623" s="119">
        <f>IF($O624&gt;$P624,1,0)</f>
        <v>0</v>
      </c>
      <c r="P623" s="120">
        <f>IF($O624&lt;$P624,1,0)</f>
        <v>0</v>
      </c>
      <c r="S623" s="56" t="s">
        <v>24</v>
      </c>
    </row>
    <row r="624" spans="2:22" ht="13.8" hidden="1" thickBot="1" x14ac:dyDescent="0.25">
      <c r="C624" s="6" t="s">
        <v>77</v>
      </c>
      <c r="D624" s="60"/>
      <c r="E624" s="74"/>
      <c r="F624" s="14" t="s">
        <v>38</v>
      </c>
      <c r="G624" s="75"/>
      <c r="H624" s="60"/>
      <c r="J624" s="133" t="s">
        <v>47</v>
      </c>
      <c r="K624" s="134">
        <f>$O627+$O624+$O621</f>
        <v>0</v>
      </c>
      <c r="L624" s="135">
        <f>$P627+$P624+$P621</f>
        <v>0</v>
      </c>
      <c r="N624" s="124" t="s">
        <v>47</v>
      </c>
      <c r="O624" s="125">
        <f>IF($E623&gt;$G623,1,0)+IF($E624&gt;$G624,1,0)+IF($E625&gt;$G625,1,0)</f>
        <v>0</v>
      </c>
      <c r="P624" s="126">
        <f>IF($E623&lt;$G623,1,0)+IF($E624&lt;$G624,1,0)+IF($E625&lt;$G625,1,0)</f>
        <v>0</v>
      </c>
    </row>
    <row r="625" spans="2:22" ht="13.8" hidden="1" thickBot="1" x14ac:dyDescent="0.25">
      <c r="C625" s="8"/>
      <c r="D625" s="48"/>
      <c r="E625" s="77"/>
      <c r="F625" s="78" t="s">
        <v>38</v>
      </c>
      <c r="G625" s="79"/>
      <c r="H625" s="48"/>
      <c r="J625" s="136" t="s">
        <v>45</v>
      </c>
      <c r="K625" s="137">
        <f>$O628+$O625+$O622</f>
        <v>0</v>
      </c>
      <c r="L625" s="138">
        <f>$P628+$P625+$P622</f>
        <v>0</v>
      </c>
      <c r="N625" s="130" t="s">
        <v>45</v>
      </c>
      <c r="O625" s="131">
        <f>SUM(E623:E625)</f>
        <v>0</v>
      </c>
      <c r="P625" s="132">
        <f>SUM(G623:G625)</f>
        <v>0</v>
      </c>
    </row>
    <row r="626" spans="2:22" ht="13.8" hidden="1" thickBot="1" x14ac:dyDescent="0.25">
      <c r="C626" s="5"/>
      <c r="D626" s="43"/>
      <c r="E626" s="70"/>
      <c r="F626" s="71" t="s">
        <v>38</v>
      </c>
      <c r="G626" s="72"/>
      <c r="H626" s="43"/>
      <c r="J626" s="9"/>
      <c r="K626" s="10"/>
      <c r="L626" s="10"/>
      <c r="N626" s="118" t="s">
        <v>46</v>
      </c>
      <c r="O626" s="119">
        <f>IF($O627&gt;$P627,1,0)</f>
        <v>0</v>
      </c>
      <c r="P626" s="120">
        <f>IF($O627&lt;$P627,1,0)</f>
        <v>0</v>
      </c>
      <c r="S626" s="56" t="s">
        <v>24</v>
      </c>
    </row>
    <row r="627" spans="2:22" ht="13.8" hidden="1" thickBot="1" x14ac:dyDescent="0.25">
      <c r="C627" s="6" t="s">
        <v>78</v>
      </c>
      <c r="D627" s="60"/>
      <c r="E627" s="74"/>
      <c r="F627" s="14" t="s">
        <v>38</v>
      </c>
      <c r="G627" s="75"/>
      <c r="H627" s="60"/>
      <c r="J627" s="9"/>
      <c r="K627" s="10"/>
      <c r="L627" s="10"/>
      <c r="N627" s="124" t="s">
        <v>47</v>
      </c>
      <c r="O627" s="125">
        <f>IF($E626&gt;$G626,1,0)+IF($E627&gt;$G627,1,0)+IF($E628&gt;$G628,1,0)</f>
        <v>0</v>
      </c>
      <c r="P627" s="126">
        <f>IF($E626&lt;$G626,1,0)+IF($E627&lt;$G627,1,0)+IF($E628&lt;$G628,1,0)</f>
        <v>0</v>
      </c>
    </row>
    <row r="628" spans="2:22" ht="13.8" hidden="1" thickBot="1" x14ac:dyDescent="0.25">
      <c r="C628" s="7"/>
      <c r="D628" s="48"/>
      <c r="E628" s="77"/>
      <c r="F628" s="78" t="s">
        <v>38</v>
      </c>
      <c r="G628" s="79"/>
      <c r="H628" s="48"/>
      <c r="J628" s="9"/>
      <c r="K628" s="10"/>
      <c r="L628" s="10"/>
      <c r="N628" s="130" t="s">
        <v>45</v>
      </c>
      <c r="O628" s="131">
        <f>SUM(E626:E628)</f>
        <v>0</v>
      </c>
      <c r="P628" s="132">
        <f>SUM(G626:G628)</f>
        <v>0</v>
      </c>
    </row>
    <row r="629" spans="2:22" ht="13.8" hidden="1" thickBot="1" x14ac:dyDescent="0.25">
      <c r="C629" s="11"/>
      <c r="E629" s="13"/>
      <c r="F629" s="14"/>
      <c r="G629" s="13"/>
      <c r="J629" s="9"/>
      <c r="K629" s="10"/>
      <c r="L629" s="10"/>
      <c r="N629" s="9"/>
      <c r="O629" s="4"/>
      <c r="P629" s="4"/>
    </row>
    <row r="630" spans="2:22" ht="13.8" hidden="1" thickBot="1" x14ac:dyDescent="0.25">
      <c r="B630" t="s">
        <v>53</v>
      </c>
      <c r="C630" s="40" t="s">
        <v>0</v>
      </c>
      <c r="D630" s="69"/>
      <c r="E630" s="1">
        <f>$K634</f>
        <v>0</v>
      </c>
      <c r="F630" s="2" t="s">
        <v>38</v>
      </c>
      <c r="G630" s="3">
        <f>$L634</f>
        <v>0</v>
      </c>
      <c r="H630" s="69"/>
      <c r="J630" s="113" t="s">
        <v>1</v>
      </c>
      <c r="K630" s="114" t="str">
        <f>IF($K634&gt;$L634,"○","×")</f>
        <v>×</v>
      </c>
      <c r="L630" s="114" t="str">
        <f>IF($K634&lt;$L634,"○","×")</f>
        <v>×</v>
      </c>
      <c r="O630" s="4"/>
      <c r="P630" s="4"/>
      <c r="S630"/>
      <c r="T630" t="s">
        <v>22</v>
      </c>
      <c r="U630" t="s">
        <v>22</v>
      </c>
      <c r="V630" t="s">
        <v>22</v>
      </c>
    </row>
    <row r="631" spans="2:22" ht="13.8" hidden="1" thickBot="1" x14ac:dyDescent="0.25">
      <c r="C631" s="5"/>
      <c r="D631" s="43"/>
      <c r="E631" s="70"/>
      <c r="F631" s="71" t="s">
        <v>38</v>
      </c>
      <c r="G631" s="72"/>
      <c r="H631" s="73"/>
      <c r="J631" s="115" t="s">
        <v>50</v>
      </c>
      <c r="K631" s="116">
        <f>$O632</f>
        <v>0</v>
      </c>
      <c r="L631" s="117">
        <f>$P632</f>
        <v>0</v>
      </c>
      <c r="N631" s="118" t="s">
        <v>46</v>
      </c>
      <c r="O631" s="119">
        <f>IF($O632&gt;$P632,1,0)</f>
        <v>0</v>
      </c>
      <c r="P631" s="120">
        <f>IF($O632&lt;$P632,1,0)</f>
        <v>0</v>
      </c>
      <c r="S631" s="56" t="s">
        <v>23</v>
      </c>
    </row>
    <row r="632" spans="2:22" ht="13.8" hidden="1" thickBot="1" x14ac:dyDescent="0.25">
      <c r="C632" s="6" t="s">
        <v>76</v>
      </c>
      <c r="D632" s="60"/>
      <c r="E632" s="74"/>
      <c r="F632" s="14" t="s">
        <v>38</v>
      </c>
      <c r="G632" s="75"/>
      <c r="H632" s="76"/>
      <c r="J632" s="121" t="s">
        <v>43</v>
      </c>
      <c r="K632" s="122">
        <f>$O635</f>
        <v>0</v>
      </c>
      <c r="L632" s="123">
        <f>$P635</f>
        <v>0</v>
      </c>
      <c r="N632" s="124" t="s">
        <v>47</v>
      </c>
      <c r="O632" s="125">
        <f>IF($E631&gt;$G631,1,0)+IF($E632&gt;$G632,1,0)+IF($E633&gt;$G633,1,0)</f>
        <v>0</v>
      </c>
      <c r="P632" s="126">
        <f>IF($E631&lt;$G631,1,0)+IF($E632&lt;$G632,1,0)+IF($E633&lt;$G633,1,0)</f>
        <v>0</v>
      </c>
    </row>
    <row r="633" spans="2:22" ht="13.8" hidden="1" thickBot="1" x14ac:dyDescent="0.25">
      <c r="C633" s="7"/>
      <c r="D633" s="48"/>
      <c r="E633" s="77"/>
      <c r="F633" s="78" t="s">
        <v>38</v>
      </c>
      <c r="G633" s="79"/>
      <c r="H633" s="80"/>
      <c r="J633" s="127" t="s">
        <v>44</v>
      </c>
      <c r="K633" s="128">
        <f>$O638</f>
        <v>0</v>
      </c>
      <c r="L633" s="129">
        <f>$P638</f>
        <v>0</v>
      </c>
      <c r="N633" s="130" t="s">
        <v>45</v>
      </c>
      <c r="O633" s="131">
        <f>SUM(E631:E633)</f>
        <v>0</v>
      </c>
      <c r="P633" s="132">
        <f>SUM(G631:G633)</f>
        <v>0</v>
      </c>
    </row>
    <row r="634" spans="2:22" ht="13.8" hidden="1" thickBot="1" x14ac:dyDescent="0.25">
      <c r="C634" s="6"/>
      <c r="D634" s="43"/>
      <c r="E634" s="70"/>
      <c r="F634" s="71" t="s">
        <v>38</v>
      </c>
      <c r="G634" s="72"/>
      <c r="H634" s="43"/>
      <c r="J634" s="133" t="s">
        <v>46</v>
      </c>
      <c r="K634" s="134">
        <f>$O637+$O634+$O631</f>
        <v>0</v>
      </c>
      <c r="L634" s="135">
        <f>$P637+$P634+$P631</f>
        <v>0</v>
      </c>
      <c r="N634" s="118" t="s">
        <v>46</v>
      </c>
      <c r="O634" s="119">
        <f>IF($O635&gt;$P635,1,0)</f>
        <v>0</v>
      </c>
      <c r="P634" s="120">
        <f>IF($O635&lt;$P635,1,0)</f>
        <v>0</v>
      </c>
      <c r="S634" s="56" t="s">
        <v>24</v>
      </c>
    </row>
    <row r="635" spans="2:22" ht="13.8" hidden="1" thickBot="1" x14ac:dyDescent="0.25">
      <c r="C635" s="6" t="s">
        <v>77</v>
      </c>
      <c r="D635" s="60"/>
      <c r="E635" s="74"/>
      <c r="F635" s="14" t="s">
        <v>38</v>
      </c>
      <c r="G635" s="75"/>
      <c r="H635" s="60"/>
      <c r="J635" s="133" t="s">
        <v>47</v>
      </c>
      <c r="K635" s="134">
        <f>$O638+$O635+$O632</f>
        <v>0</v>
      </c>
      <c r="L635" s="135">
        <f>$P638+$P635+$P632</f>
        <v>0</v>
      </c>
      <c r="N635" s="124" t="s">
        <v>47</v>
      </c>
      <c r="O635" s="125">
        <f>IF($E634&gt;$G634,1,0)+IF($E635&gt;$G635,1,0)+IF($E636&gt;$G636,1,0)</f>
        <v>0</v>
      </c>
      <c r="P635" s="126">
        <f>IF($E634&lt;$G634,1,0)+IF($E635&lt;$G635,1,0)+IF($E636&lt;$G636,1,0)</f>
        <v>0</v>
      </c>
    </row>
    <row r="636" spans="2:22" ht="13.8" hidden="1" thickBot="1" x14ac:dyDescent="0.25">
      <c r="C636" s="8"/>
      <c r="D636" s="48"/>
      <c r="E636" s="77"/>
      <c r="F636" s="78" t="s">
        <v>38</v>
      </c>
      <c r="G636" s="79"/>
      <c r="H636" s="48"/>
      <c r="J636" s="136" t="s">
        <v>45</v>
      </c>
      <c r="K636" s="137">
        <f>$O639+$O636+$O633</f>
        <v>0</v>
      </c>
      <c r="L636" s="138">
        <f>$P639+$P636+$P633</f>
        <v>0</v>
      </c>
      <c r="N636" s="130" t="s">
        <v>45</v>
      </c>
      <c r="O636" s="131">
        <f>SUM(E634:E636)</f>
        <v>0</v>
      </c>
      <c r="P636" s="132">
        <f>SUM(G634:G636)</f>
        <v>0</v>
      </c>
    </row>
    <row r="637" spans="2:22" ht="13.8" hidden="1" thickBot="1" x14ac:dyDescent="0.25">
      <c r="C637" s="5"/>
      <c r="D637" s="43"/>
      <c r="E637" s="70"/>
      <c r="F637" s="71" t="s">
        <v>38</v>
      </c>
      <c r="G637" s="72"/>
      <c r="H637" s="43"/>
      <c r="J637" s="9"/>
      <c r="K637" s="10"/>
      <c r="L637" s="10"/>
      <c r="N637" s="118" t="s">
        <v>46</v>
      </c>
      <c r="O637" s="119">
        <f>IF($O638&gt;$P638,1,0)</f>
        <v>0</v>
      </c>
      <c r="P637" s="120">
        <f>IF($O638&lt;$P638,1,0)</f>
        <v>0</v>
      </c>
      <c r="S637" s="56" t="s">
        <v>24</v>
      </c>
    </row>
    <row r="638" spans="2:22" ht="13.8" hidden="1" thickBot="1" x14ac:dyDescent="0.25">
      <c r="C638" s="6" t="s">
        <v>78</v>
      </c>
      <c r="D638" s="60"/>
      <c r="E638" s="74"/>
      <c r="F638" s="14" t="s">
        <v>38</v>
      </c>
      <c r="G638" s="75"/>
      <c r="H638" s="60"/>
      <c r="J638" s="9"/>
      <c r="K638" s="10"/>
      <c r="L638" s="10"/>
      <c r="N638" s="124" t="s">
        <v>47</v>
      </c>
      <c r="O638" s="125">
        <f>IF($E637&gt;$G637,1,0)+IF($E638&gt;$G638,1,0)+IF($E639&gt;$G639,1,0)</f>
        <v>0</v>
      </c>
      <c r="P638" s="126">
        <f>IF($E637&lt;$G637,1,0)+IF($E638&lt;$G638,1,0)+IF($E639&lt;$G639,1,0)</f>
        <v>0</v>
      </c>
    </row>
    <row r="639" spans="2:22" ht="13.8" hidden="1" thickBot="1" x14ac:dyDescent="0.25">
      <c r="C639" s="7"/>
      <c r="D639" s="48"/>
      <c r="E639" s="77"/>
      <c r="F639" s="78" t="s">
        <v>38</v>
      </c>
      <c r="G639" s="79"/>
      <c r="H639" s="48"/>
      <c r="J639" s="9"/>
      <c r="K639" s="10"/>
      <c r="L639" s="10"/>
      <c r="N639" s="130" t="s">
        <v>45</v>
      </c>
      <c r="O639" s="131">
        <f>SUM(E637:E639)</f>
        <v>0</v>
      </c>
      <c r="P639" s="132">
        <f>SUM(G637:G639)</f>
        <v>0</v>
      </c>
    </row>
    <row r="640" spans="2:22" ht="13.8" hidden="1" thickBot="1" x14ac:dyDescent="0.25">
      <c r="E640" s="13"/>
      <c r="F640" s="14"/>
      <c r="G640" s="13"/>
      <c r="J640" s="9"/>
      <c r="K640" s="10"/>
      <c r="L640" s="10"/>
      <c r="N640" s="9"/>
      <c r="O640" s="4"/>
      <c r="P640" s="4"/>
    </row>
    <row r="641" spans="2:22" ht="13.8" hidden="1" thickBot="1" x14ac:dyDescent="0.25">
      <c r="B641" t="s">
        <v>54</v>
      </c>
      <c r="C641" s="40" t="s">
        <v>0</v>
      </c>
      <c r="D641" s="69"/>
      <c r="E641" s="1">
        <f>$K645</f>
        <v>0</v>
      </c>
      <c r="F641" s="2" t="s">
        <v>38</v>
      </c>
      <c r="G641" s="3">
        <f>$L645</f>
        <v>0</v>
      </c>
      <c r="H641" s="69"/>
      <c r="J641" s="113" t="s">
        <v>1</v>
      </c>
      <c r="K641" s="114" t="str">
        <f>IF($K645&gt;$L645,"○","×")</f>
        <v>×</v>
      </c>
      <c r="L641" s="114" t="str">
        <f>IF($K645&lt;$L645,"○","×")</f>
        <v>×</v>
      </c>
      <c r="O641" s="4"/>
      <c r="P641" s="4"/>
      <c r="S641"/>
      <c r="T641" t="s">
        <v>22</v>
      </c>
      <c r="U641" t="s">
        <v>22</v>
      </c>
      <c r="V641" t="s">
        <v>22</v>
      </c>
    </row>
    <row r="642" spans="2:22" ht="13.8" hidden="1" thickBot="1" x14ac:dyDescent="0.25">
      <c r="C642" s="5"/>
      <c r="D642" s="43"/>
      <c r="E642" s="70"/>
      <c r="F642" s="71" t="s">
        <v>38</v>
      </c>
      <c r="G642" s="72"/>
      <c r="H642" s="73"/>
      <c r="J642" s="115" t="s">
        <v>50</v>
      </c>
      <c r="K642" s="116">
        <f>$O643</f>
        <v>0</v>
      </c>
      <c r="L642" s="117">
        <f>$P643</f>
        <v>0</v>
      </c>
      <c r="N642" s="118" t="s">
        <v>46</v>
      </c>
      <c r="O642" s="119">
        <f>IF($O643&gt;$P643,1,0)</f>
        <v>0</v>
      </c>
      <c r="P642" s="120">
        <f>IF($O643&lt;$P643,1,0)</f>
        <v>0</v>
      </c>
      <c r="S642" s="56" t="s">
        <v>23</v>
      </c>
    </row>
    <row r="643" spans="2:22" ht="13.8" hidden="1" thickBot="1" x14ac:dyDescent="0.25">
      <c r="C643" s="6" t="s">
        <v>76</v>
      </c>
      <c r="D643" s="60"/>
      <c r="E643" s="74"/>
      <c r="F643" s="14" t="s">
        <v>38</v>
      </c>
      <c r="G643" s="75"/>
      <c r="H643" s="76"/>
      <c r="J643" s="121" t="s">
        <v>43</v>
      </c>
      <c r="K643" s="122">
        <f>$O646</f>
        <v>0</v>
      </c>
      <c r="L643" s="123">
        <f>$P646</f>
        <v>0</v>
      </c>
      <c r="N643" s="124" t="s">
        <v>47</v>
      </c>
      <c r="O643" s="125">
        <f>IF($E642&gt;$G642,1,0)+IF($E643&gt;$G643,1,0)+IF($E644&gt;$G644,1,0)</f>
        <v>0</v>
      </c>
      <c r="P643" s="126">
        <f>IF($E642&lt;$G642,1,0)+IF($E643&lt;$G643,1,0)+IF($E644&lt;$G644,1,0)</f>
        <v>0</v>
      </c>
    </row>
    <row r="644" spans="2:22" ht="13.8" hidden="1" thickBot="1" x14ac:dyDescent="0.25">
      <c r="C644" s="7"/>
      <c r="D644" s="48"/>
      <c r="E644" s="77"/>
      <c r="F644" s="78" t="s">
        <v>38</v>
      </c>
      <c r="G644" s="79"/>
      <c r="H644" s="80"/>
      <c r="J644" s="127" t="s">
        <v>44</v>
      </c>
      <c r="K644" s="128">
        <f>$O649</f>
        <v>0</v>
      </c>
      <c r="L644" s="129">
        <f>$P649</f>
        <v>0</v>
      </c>
      <c r="N644" s="130" t="s">
        <v>45</v>
      </c>
      <c r="O644" s="131">
        <f>SUM(E642:E644)</f>
        <v>0</v>
      </c>
      <c r="P644" s="132">
        <f>SUM(G642:G644)</f>
        <v>0</v>
      </c>
    </row>
    <row r="645" spans="2:22" ht="13.8" hidden="1" thickBot="1" x14ac:dyDescent="0.25">
      <c r="C645" s="6"/>
      <c r="D645" s="43"/>
      <c r="E645" s="70"/>
      <c r="F645" s="71" t="s">
        <v>38</v>
      </c>
      <c r="G645" s="72"/>
      <c r="H645" s="43"/>
      <c r="J645" s="133" t="s">
        <v>46</v>
      </c>
      <c r="K645" s="134">
        <f>$O648+$O645+$O642</f>
        <v>0</v>
      </c>
      <c r="L645" s="135">
        <f>$P648+$P645+$P642</f>
        <v>0</v>
      </c>
      <c r="N645" s="118" t="s">
        <v>46</v>
      </c>
      <c r="O645" s="119">
        <f>IF($O646&gt;$P646,1,0)</f>
        <v>0</v>
      </c>
      <c r="P645" s="120">
        <f>IF($O646&lt;$P646,1,0)</f>
        <v>0</v>
      </c>
      <c r="S645" s="56" t="s">
        <v>24</v>
      </c>
    </row>
    <row r="646" spans="2:22" ht="13.8" hidden="1" thickBot="1" x14ac:dyDescent="0.25">
      <c r="C646" s="6" t="s">
        <v>77</v>
      </c>
      <c r="D646" s="60"/>
      <c r="E646" s="74"/>
      <c r="F646" s="14" t="s">
        <v>38</v>
      </c>
      <c r="G646" s="75"/>
      <c r="H646" s="60"/>
      <c r="J646" s="133" t="s">
        <v>47</v>
      </c>
      <c r="K646" s="134">
        <f>$O649+$O646+$O643</f>
        <v>0</v>
      </c>
      <c r="L646" s="135">
        <f>$P649+$P646+$P643</f>
        <v>0</v>
      </c>
      <c r="N646" s="124" t="s">
        <v>47</v>
      </c>
      <c r="O646" s="125">
        <f>IF($E645&gt;$G645,1,0)+IF($E646&gt;$G646,1,0)+IF($E647&gt;$G647,1,0)</f>
        <v>0</v>
      </c>
      <c r="P646" s="126">
        <f>IF($E645&lt;$G645,1,0)+IF($E646&lt;$G646,1,0)+IF($E647&lt;$G647,1,0)</f>
        <v>0</v>
      </c>
    </row>
    <row r="647" spans="2:22" ht="13.8" hidden="1" thickBot="1" x14ac:dyDescent="0.25">
      <c r="C647" s="8"/>
      <c r="D647" s="48"/>
      <c r="E647" s="77"/>
      <c r="F647" s="78" t="s">
        <v>38</v>
      </c>
      <c r="G647" s="79"/>
      <c r="H647" s="48"/>
      <c r="J647" s="136" t="s">
        <v>45</v>
      </c>
      <c r="K647" s="137">
        <f>$O650+$O647+$O644</f>
        <v>0</v>
      </c>
      <c r="L647" s="138">
        <f>$P650+$P647+$P644</f>
        <v>0</v>
      </c>
      <c r="N647" s="130" t="s">
        <v>45</v>
      </c>
      <c r="O647" s="131">
        <f>SUM(E645:E647)</f>
        <v>0</v>
      </c>
      <c r="P647" s="132">
        <f>SUM(G645:G647)</f>
        <v>0</v>
      </c>
    </row>
    <row r="648" spans="2:22" ht="13.8" hidden="1" thickBot="1" x14ac:dyDescent="0.25">
      <c r="C648" s="5"/>
      <c r="D648" s="43"/>
      <c r="E648" s="70"/>
      <c r="F648" s="71" t="s">
        <v>38</v>
      </c>
      <c r="G648" s="72"/>
      <c r="H648" s="43"/>
      <c r="J648" s="9"/>
      <c r="K648" s="10"/>
      <c r="L648" s="10"/>
      <c r="N648" s="118" t="s">
        <v>46</v>
      </c>
      <c r="O648" s="119">
        <f>IF($O649&gt;$P649,1,0)</f>
        <v>0</v>
      </c>
      <c r="P648" s="120">
        <f>IF($O649&lt;$P649,1,0)</f>
        <v>0</v>
      </c>
      <c r="S648" s="56" t="s">
        <v>24</v>
      </c>
    </row>
    <row r="649" spans="2:22" ht="13.8" hidden="1" thickBot="1" x14ac:dyDescent="0.25">
      <c r="C649" s="6" t="s">
        <v>78</v>
      </c>
      <c r="D649" s="60"/>
      <c r="E649" s="74"/>
      <c r="F649" s="14" t="s">
        <v>38</v>
      </c>
      <c r="G649" s="75"/>
      <c r="H649" s="60"/>
      <c r="J649" s="9"/>
      <c r="K649" s="10"/>
      <c r="L649" s="10"/>
      <c r="N649" s="124" t="s">
        <v>47</v>
      </c>
      <c r="O649" s="125">
        <f>IF($E648&gt;$G648,1,0)+IF($E649&gt;$G649,1,0)+IF($E650&gt;$G650,1,0)</f>
        <v>0</v>
      </c>
      <c r="P649" s="126">
        <f>IF($E648&lt;$G648,1,0)+IF($E649&lt;$G649,1,0)+IF($E650&lt;$G650,1,0)</f>
        <v>0</v>
      </c>
    </row>
    <row r="650" spans="2:22" ht="13.8" hidden="1" thickBot="1" x14ac:dyDescent="0.25">
      <c r="C650" s="7"/>
      <c r="D650" s="48"/>
      <c r="E650" s="77"/>
      <c r="F650" s="78" t="s">
        <v>38</v>
      </c>
      <c r="G650" s="79"/>
      <c r="H650" s="48"/>
      <c r="J650" s="9"/>
      <c r="K650" s="10"/>
      <c r="L650" s="10"/>
      <c r="N650" s="130" t="s">
        <v>45</v>
      </c>
      <c r="O650" s="131">
        <f>SUM(E648:E650)</f>
        <v>0</v>
      </c>
      <c r="P650" s="132">
        <f>SUM(G648:G650)</f>
        <v>0</v>
      </c>
    </row>
    <row r="651" spans="2:22" ht="13.8" hidden="1" thickBot="1" x14ac:dyDescent="0.25">
      <c r="E651" s="13"/>
      <c r="F651" s="14"/>
      <c r="G651" s="13"/>
      <c r="J651" s="9"/>
      <c r="K651" s="10"/>
      <c r="L651" s="10"/>
      <c r="N651" s="9"/>
      <c r="O651" s="4"/>
      <c r="P651" s="4"/>
    </row>
    <row r="652" spans="2:22" ht="13.8" hidden="1" thickBot="1" x14ac:dyDescent="0.25">
      <c r="B652" t="s">
        <v>55</v>
      </c>
      <c r="C652" s="40" t="s">
        <v>0</v>
      </c>
      <c r="D652" s="69"/>
      <c r="E652" s="1">
        <f>$K656</f>
        <v>0</v>
      </c>
      <c r="F652" s="2" t="s">
        <v>38</v>
      </c>
      <c r="G652" s="3">
        <f>$L656</f>
        <v>0</v>
      </c>
      <c r="H652" s="69"/>
      <c r="J652" s="113" t="s">
        <v>1</v>
      </c>
      <c r="K652" s="114" t="str">
        <f>IF($K656&gt;$L656,"○","×")</f>
        <v>×</v>
      </c>
      <c r="L652" s="114" t="str">
        <f>IF($K656&lt;$L656,"○","×")</f>
        <v>×</v>
      </c>
      <c r="O652" s="4"/>
      <c r="P652" s="4"/>
      <c r="S652"/>
      <c r="T652" t="s">
        <v>22</v>
      </c>
      <c r="U652" t="s">
        <v>22</v>
      </c>
      <c r="V652" t="s">
        <v>22</v>
      </c>
    </row>
    <row r="653" spans="2:22" ht="13.8" hidden="1" thickBot="1" x14ac:dyDescent="0.25">
      <c r="C653" s="5"/>
      <c r="D653" s="43"/>
      <c r="E653" s="70"/>
      <c r="F653" s="71" t="s">
        <v>38</v>
      </c>
      <c r="G653" s="72"/>
      <c r="H653" s="73"/>
      <c r="J653" s="115" t="s">
        <v>50</v>
      </c>
      <c r="K653" s="116">
        <f>$O654</f>
        <v>0</v>
      </c>
      <c r="L653" s="117">
        <f>$P654</f>
        <v>0</v>
      </c>
      <c r="N653" s="118" t="s">
        <v>46</v>
      </c>
      <c r="O653" s="119">
        <f>IF($O654&gt;$P654,1,0)</f>
        <v>0</v>
      </c>
      <c r="P653" s="120">
        <f>IF($O654&lt;$P654,1,0)</f>
        <v>0</v>
      </c>
      <c r="S653" s="56" t="s">
        <v>23</v>
      </c>
    </row>
    <row r="654" spans="2:22" ht="13.8" hidden="1" thickBot="1" x14ac:dyDescent="0.25">
      <c r="C654" s="6" t="s">
        <v>76</v>
      </c>
      <c r="D654" s="60"/>
      <c r="E654" s="74"/>
      <c r="F654" s="14" t="s">
        <v>38</v>
      </c>
      <c r="G654" s="75"/>
      <c r="H654" s="76"/>
      <c r="J654" s="121" t="s">
        <v>43</v>
      </c>
      <c r="K654" s="122">
        <f>$O657</f>
        <v>0</v>
      </c>
      <c r="L654" s="123">
        <f>$P657</f>
        <v>0</v>
      </c>
      <c r="N654" s="124" t="s">
        <v>47</v>
      </c>
      <c r="O654" s="125">
        <f>IF($E653&gt;$G653,1,0)+IF($E654&gt;$G654,1,0)+IF($E655&gt;$G655,1,0)</f>
        <v>0</v>
      </c>
      <c r="P654" s="126">
        <f>IF($E653&lt;$G653,1,0)+IF($E654&lt;$G654,1,0)+IF($E655&lt;$G655,1,0)</f>
        <v>0</v>
      </c>
    </row>
    <row r="655" spans="2:22" ht="13.8" hidden="1" thickBot="1" x14ac:dyDescent="0.25">
      <c r="C655" s="7"/>
      <c r="D655" s="48"/>
      <c r="E655" s="77"/>
      <c r="F655" s="78" t="s">
        <v>38</v>
      </c>
      <c r="G655" s="79"/>
      <c r="H655" s="80"/>
      <c r="J655" s="127" t="s">
        <v>44</v>
      </c>
      <c r="K655" s="128">
        <f>$O660</f>
        <v>0</v>
      </c>
      <c r="L655" s="129">
        <f>$P660</f>
        <v>0</v>
      </c>
      <c r="N655" s="130" t="s">
        <v>45</v>
      </c>
      <c r="O655" s="131">
        <f>SUM(E653:E655)</f>
        <v>0</v>
      </c>
      <c r="P655" s="132">
        <f>SUM(G653:G655)</f>
        <v>0</v>
      </c>
    </row>
    <row r="656" spans="2:22" ht="13.8" hidden="1" thickBot="1" x14ac:dyDescent="0.25">
      <c r="C656" s="6"/>
      <c r="D656" s="43"/>
      <c r="E656" s="70"/>
      <c r="F656" s="71" t="s">
        <v>38</v>
      </c>
      <c r="G656" s="72"/>
      <c r="H656" s="43"/>
      <c r="J656" s="133" t="s">
        <v>46</v>
      </c>
      <c r="K656" s="134">
        <f>$O659+$O656+$O653</f>
        <v>0</v>
      </c>
      <c r="L656" s="135">
        <f>$P659+$P656+$P653</f>
        <v>0</v>
      </c>
      <c r="N656" s="118" t="s">
        <v>46</v>
      </c>
      <c r="O656" s="119">
        <f>IF($O657&gt;$P657,1,0)</f>
        <v>0</v>
      </c>
      <c r="P656" s="120">
        <f>IF($O657&lt;$P657,1,0)</f>
        <v>0</v>
      </c>
      <c r="S656" s="56" t="s">
        <v>24</v>
      </c>
    </row>
    <row r="657" spans="2:22" ht="13.8" hidden="1" thickBot="1" x14ac:dyDescent="0.25">
      <c r="C657" s="6" t="s">
        <v>77</v>
      </c>
      <c r="D657" s="60"/>
      <c r="E657" s="74"/>
      <c r="F657" s="14" t="s">
        <v>38</v>
      </c>
      <c r="G657" s="75"/>
      <c r="H657" s="60"/>
      <c r="J657" s="133" t="s">
        <v>47</v>
      </c>
      <c r="K657" s="134">
        <f>$O660+$O657+$O654</f>
        <v>0</v>
      </c>
      <c r="L657" s="135">
        <f>$P660+$P657+$P654</f>
        <v>0</v>
      </c>
      <c r="N657" s="124" t="s">
        <v>47</v>
      </c>
      <c r="O657" s="125">
        <f>IF($E656&gt;$G656,1,0)+IF($E657&gt;$G657,1,0)+IF($E658&gt;$G658,1,0)</f>
        <v>0</v>
      </c>
      <c r="P657" s="126">
        <f>IF($E656&lt;$G656,1,0)+IF($E657&lt;$G657,1,0)+IF($E658&lt;$G658,1,0)</f>
        <v>0</v>
      </c>
    </row>
    <row r="658" spans="2:22" ht="13.8" hidden="1" thickBot="1" x14ac:dyDescent="0.25">
      <c r="C658" s="8"/>
      <c r="D658" s="48"/>
      <c r="E658" s="77"/>
      <c r="F658" s="78" t="s">
        <v>38</v>
      </c>
      <c r="G658" s="79"/>
      <c r="H658" s="48"/>
      <c r="J658" s="136" t="s">
        <v>45</v>
      </c>
      <c r="K658" s="137">
        <f>$O661+$O658+$O655</f>
        <v>0</v>
      </c>
      <c r="L658" s="138">
        <f>$P661+$P658+$P655</f>
        <v>0</v>
      </c>
      <c r="N658" s="130" t="s">
        <v>45</v>
      </c>
      <c r="O658" s="131">
        <f>SUM(E656:E658)</f>
        <v>0</v>
      </c>
      <c r="P658" s="132">
        <f>SUM(G656:G658)</f>
        <v>0</v>
      </c>
    </row>
    <row r="659" spans="2:22" ht="13.8" hidden="1" thickBot="1" x14ac:dyDescent="0.25">
      <c r="C659" s="5"/>
      <c r="D659" s="43"/>
      <c r="E659" s="70"/>
      <c r="F659" s="71" t="s">
        <v>38</v>
      </c>
      <c r="G659" s="72"/>
      <c r="H659" s="43"/>
      <c r="J659" s="9"/>
      <c r="K659" s="10"/>
      <c r="L659" s="10"/>
      <c r="N659" s="118" t="s">
        <v>46</v>
      </c>
      <c r="O659" s="119">
        <f>IF($O660&gt;$P660,1,0)</f>
        <v>0</v>
      </c>
      <c r="P659" s="120">
        <f>IF($O660&lt;$P660,1,0)</f>
        <v>0</v>
      </c>
      <c r="S659" s="56" t="s">
        <v>24</v>
      </c>
    </row>
    <row r="660" spans="2:22" ht="13.8" hidden="1" thickBot="1" x14ac:dyDescent="0.25">
      <c r="C660" s="6" t="s">
        <v>78</v>
      </c>
      <c r="D660" s="60"/>
      <c r="E660" s="74"/>
      <c r="F660" s="14" t="s">
        <v>38</v>
      </c>
      <c r="G660" s="75"/>
      <c r="H660" s="60"/>
      <c r="J660" s="9"/>
      <c r="K660" s="10"/>
      <c r="L660" s="10"/>
      <c r="N660" s="124" t="s">
        <v>47</v>
      </c>
      <c r="O660" s="125">
        <f>IF($E659&gt;$G659,1,0)+IF($E660&gt;$G660,1,0)+IF($E661&gt;$G661,1,0)</f>
        <v>0</v>
      </c>
      <c r="P660" s="126">
        <f>IF($E659&lt;$G659,1,0)+IF($E660&lt;$G660,1,0)+IF($E661&lt;$G661,1,0)</f>
        <v>0</v>
      </c>
    </row>
    <row r="661" spans="2:22" ht="13.8" hidden="1" thickBot="1" x14ac:dyDescent="0.25">
      <c r="C661" s="7"/>
      <c r="D661" s="48"/>
      <c r="E661" s="77"/>
      <c r="F661" s="78" t="s">
        <v>38</v>
      </c>
      <c r="G661" s="79"/>
      <c r="H661" s="48"/>
      <c r="J661" s="9"/>
      <c r="K661" s="10"/>
      <c r="L661" s="10"/>
      <c r="N661" s="130" t="s">
        <v>45</v>
      </c>
      <c r="O661" s="131">
        <f>SUM(E659:E661)</f>
        <v>0</v>
      </c>
      <c r="P661" s="132">
        <f>SUM(G659:G661)</f>
        <v>0</v>
      </c>
    </row>
    <row r="662" spans="2:22" ht="13.8" hidden="1" thickBot="1" x14ac:dyDescent="0.25">
      <c r="E662" s="13"/>
      <c r="F662" s="14"/>
      <c r="G662" s="13"/>
      <c r="K662" s="10"/>
      <c r="L662" s="10"/>
      <c r="O662" s="4"/>
      <c r="P662" s="4"/>
    </row>
    <row r="663" spans="2:22" ht="13.8" hidden="1" thickBot="1" x14ac:dyDescent="0.25">
      <c r="B663" t="s">
        <v>56</v>
      </c>
      <c r="C663" s="40" t="s">
        <v>0</v>
      </c>
      <c r="D663" s="69"/>
      <c r="E663" s="1">
        <f>$K667</f>
        <v>0</v>
      </c>
      <c r="F663" s="2" t="s">
        <v>38</v>
      </c>
      <c r="G663" s="3">
        <f>$L667</f>
        <v>0</v>
      </c>
      <c r="H663" s="69"/>
      <c r="J663" s="113" t="s">
        <v>1</v>
      </c>
      <c r="K663" s="114" t="str">
        <f>IF($K667&gt;$L667,"○","×")</f>
        <v>×</v>
      </c>
      <c r="L663" s="114" t="str">
        <f>IF($K667&lt;$L667,"○","×")</f>
        <v>×</v>
      </c>
      <c r="O663" s="4"/>
      <c r="P663" s="4"/>
      <c r="S663"/>
      <c r="T663" t="s">
        <v>22</v>
      </c>
      <c r="U663" t="s">
        <v>22</v>
      </c>
      <c r="V663" t="s">
        <v>22</v>
      </c>
    </row>
    <row r="664" spans="2:22" ht="13.8" hidden="1" thickBot="1" x14ac:dyDescent="0.25">
      <c r="C664" s="5"/>
      <c r="D664" s="43"/>
      <c r="E664" s="70"/>
      <c r="F664" s="71" t="s">
        <v>38</v>
      </c>
      <c r="G664" s="72"/>
      <c r="H664" s="73"/>
      <c r="J664" s="115" t="s">
        <v>50</v>
      </c>
      <c r="K664" s="116">
        <f>$O665</f>
        <v>0</v>
      </c>
      <c r="L664" s="117">
        <f>$P665</f>
        <v>0</v>
      </c>
      <c r="N664" s="118" t="s">
        <v>46</v>
      </c>
      <c r="O664" s="119">
        <f>IF($O665&gt;$P665,1,0)</f>
        <v>0</v>
      </c>
      <c r="P664" s="120">
        <f>IF($O665&lt;$P665,1,0)</f>
        <v>0</v>
      </c>
      <c r="S664" s="56" t="s">
        <v>23</v>
      </c>
    </row>
    <row r="665" spans="2:22" ht="13.8" hidden="1" thickBot="1" x14ac:dyDescent="0.25">
      <c r="C665" s="6" t="s">
        <v>76</v>
      </c>
      <c r="D665" s="60"/>
      <c r="E665" s="74"/>
      <c r="F665" s="14" t="s">
        <v>38</v>
      </c>
      <c r="G665" s="75"/>
      <c r="H665" s="76"/>
      <c r="J665" s="121" t="s">
        <v>43</v>
      </c>
      <c r="K665" s="122">
        <f>$O668</f>
        <v>0</v>
      </c>
      <c r="L665" s="123">
        <f>$P668</f>
        <v>0</v>
      </c>
      <c r="N665" s="124" t="s">
        <v>47</v>
      </c>
      <c r="O665" s="125">
        <f>IF($E664&gt;$G664,1,0)+IF($E665&gt;$G665,1,0)+IF($E666&gt;$G666,1,0)</f>
        <v>0</v>
      </c>
      <c r="P665" s="126">
        <f>IF($E664&lt;$G664,1,0)+IF($E665&lt;$G665,1,0)+IF($E666&lt;$G666,1,0)</f>
        <v>0</v>
      </c>
    </row>
    <row r="666" spans="2:22" ht="13.8" hidden="1" thickBot="1" x14ac:dyDescent="0.25">
      <c r="C666" s="7"/>
      <c r="D666" s="48"/>
      <c r="E666" s="77"/>
      <c r="F666" s="78" t="s">
        <v>38</v>
      </c>
      <c r="G666" s="79"/>
      <c r="H666" s="80"/>
      <c r="J666" s="127" t="s">
        <v>44</v>
      </c>
      <c r="K666" s="128">
        <f>$O671</f>
        <v>0</v>
      </c>
      <c r="L666" s="129">
        <f>$P671</f>
        <v>0</v>
      </c>
      <c r="N666" s="130" t="s">
        <v>45</v>
      </c>
      <c r="O666" s="131">
        <f>SUM(E664:E666)</f>
        <v>0</v>
      </c>
      <c r="P666" s="132">
        <f>SUM(G664:G666)</f>
        <v>0</v>
      </c>
    </row>
    <row r="667" spans="2:22" ht="13.8" hidden="1" thickBot="1" x14ac:dyDescent="0.25">
      <c r="C667" s="6"/>
      <c r="D667" s="43"/>
      <c r="E667" s="70"/>
      <c r="F667" s="71" t="s">
        <v>38</v>
      </c>
      <c r="G667" s="72"/>
      <c r="H667" s="43"/>
      <c r="J667" s="133" t="s">
        <v>46</v>
      </c>
      <c r="K667" s="134">
        <f>$O670+$O667+$O664</f>
        <v>0</v>
      </c>
      <c r="L667" s="135">
        <f>$P670+$P667+$P664</f>
        <v>0</v>
      </c>
      <c r="N667" s="118" t="s">
        <v>46</v>
      </c>
      <c r="O667" s="119">
        <f>IF($O668&gt;$P668,1,0)</f>
        <v>0</v>
      </c>
      <c r="P667" s="120">
        <f>IF($O668&lt;$P668,1,0)</f>
        <v>0</v>
      </c>
      <c r="S667" s="56" t="s">
        <v>24</v>
      </c>
    </row>
    <row r="668" spans="2:22" ht="13.8" hidden="1" thickBot="1" x14ac:dyDescent="0.25">
      <c r="C668" s="6" t="s">
        <v>77</v>
      </c>
      <c r="D668" s="60"/>
      <c r="E668" s="74"/>
      <c r="F668" s="14" t="s">
        <v>38</v>
      </c>
      <c r="G668" s="75"/>
      <c r="H668" s="60"/>
      <c r="J668" s="133" t="s">
        <v>47</v>
      </c>
      <c r="K668" s="134">
        <f>$O671+$O668+$O665</f>
        <v>0</v>
      </c>
      <c r="L668" s="135">
        <f>$P671+$P668+$P665</f>
        <v>0</v>
      </c>
      <c r="N668" s="124" t="s">
        <v>47</v>
      </c>
      <c r="O668" s="125">
        <f>IF($E667&gt;$G667,1,0)+IF($E668&gt;$G668,1,0)+IF($E669&gt;$G669,1,0)</f>
        <v>0</v>
      </c>
      <c r="P668" s="126">
        <f>IF($E667&lt;$G667,1,0)+IF($E668&lt;$G668,1,0)+IF($E669&lt;$G669,1,0)</f>
        <v>0</v>
      </c>
    </row>
    <row r="669" spans="2:22" ht="13.8" hidden="1" thickBot="1" x14ac:dyDescent="0.25">
      <c r="C669" s="8"/>
      <c r="D669" s="48"/>
      <c r="E669" s="77"/>
      <c r="F669" s="78" t="s">
        <v>38</v>
      </c>
      <c r="G669" s="79"/>
      <c r="H669" s="48"/>
      <c r="J669" s="136" t="s">
        <v>45</v>
      </c>
      <c r="K669" s="137">
        <f>$O672+$O669+$O666</f>
        <v>0</v>
      </c>
      <c r="L669" s="138">
        <f>$P672+$P669+$P666</f>
        <v>0</v>
      </c>
      <c r="N669" s="130" t="s">
        <v>45</v>
      </c>
      <c r="O669" s="131">
        <f>SUM(E667:E669)</f>
        <v>0</v>
      </c>
      <c r="P669" s="132">
        <f>SUM(G667:G669)</f>
        <v>0</v>
      </c>
    </row>
    <row r="670" spans="2:22" ht="13.8" hidden="1" thickBot="1" x14ac:dyDescent="0.25">
      <c r="C670" s="5"/>
      <c r="D670" s="43"/>
      <c r="E670" s="70"/>
      <c r="F670" s="71" t="s">
        <v>38</v>
      </c>
      <c r="G670" s="72"/>
      <c r="H670" s="43"/>
      <c r="J670" s="9"/>
      <c r="K670" s="10"/>
      <c r="L670" s="10"/>
      <c r="N670" s="118" t="s">
        <v>46</v>
      </c>
      <c r="O670" s="119">
        <f>IF($O671&gt;$P671,1,0)</f>
        <v>0</v>
      </c>
      <c r="P670" s="120">
        <f>IF($O671&lt;$P671,1,0)</f>
        <v>0</v>
      </c>
      <c r="S670" s="56" t="s">
        <v>24</v>
      </c>
    </row>
    <row r="671" spans="2:22" ht="13.8" hidden="1" thickBot="1" x14ac:dyDescent="0.25">
      <c r="C671" s="6" t="s">
        <v>78</v>
      </c>
      <c r="D671" s="60"/>
      <c r="E671" s="74"/>
      <c r="F671" s="14" t="s">
        <v>38</v>
      </c>
      <c r="G671" s="75"/>
      <c r="H671" s="60"/>
      <c r="J671" s="9"/>
      <c r="K671" s="10"/>
      <c r="L671" s="10"/>
      <c r="N671" s="124" t="s">
        <v>47</v>
      </c>
      <c r="O671" s="125">
        <f>IF($E670&gt;$G670,1,0)+IF($E671&gt;$G671,1,0)+IF($E672&gt;$G672,1,0)</f>
        <v>0</v>
      </c>
      <c r="P671" s="126">
        <f>IF($E670&lt;$G670,1,0)+IF($E671&lt;$G671,1,0)+IF($E672&lt;$G672,1,0)</f>
        <v>0</v>
      </c>
    </row>
    <row r="672" spans="2:22" ht="13.8" hidden="1" thickBot="1" x14ac:dyDescent="0.25">
      <c r="C672" s="7"/>
      <c r="D672" s="48"/>
      <c r="E672" s="77"/>
      <c r="F672" s="78" t="s">
        <v>38</v>
      </c>
      <c r="G672" s="79"/>
      <c r="H672" s="48"/>
      <c r="J672" s="9"/>
      <c r="K672" s="10"/>
      <c r="L672" s="10"/>
      <c r="N672" s="130" t="s">
        <v>45</v>
      </c>
      <c r="O672" s="131">
        <f>SUM(E670:E672)</f>
        <v>0</v>
      </c>
      <c r="P672" s="132">
        <f>SUM(G670:G672)</f>
        <v>0</v>
      </c>
    </row>
    <row r="673" spans="1:22" ht="13.8" hidden="1" thickBot="1" x14ac:dyDescent="0.25"/>
    <row r="674" spans="1:22" ht="13.8" thickBot="1" x14ac:dyDescent="0.25">
      <c r="A674" s="15" t="s">
        <v>89</v>
      </c>
      <c r="B674" t="s">
        <v>39</v>
      </c>
      <c r="C674" s="40" t="s">
        <v>262</v>
      </c>
      <c r="D674" s="69" t="s">
        <v>263</v>
      </c>
      <c r="E674" s="1">
        <f>$K678</f>
        <v>1</v>
      </c>
      <c r="F674" s="2" t="s">
        <v>38</v>
      </c>
      <c r="G674" s="3">
        <f>$L678</f>
        <v>2</v>
      </c>
      <c r="H674" s="69" t="s">
        <v>264</v>
      </c>
      <c r="J674" s="113" t="s">
        <v>1</v>
      </c>
      <c r="K674" s="114" t="str">
        <f>IF($K678&gt;$L678,"○","×")</f>
        <v>×</v>
      </c>
      <c r="L674" s="114" t="str">
        <f>IF($K678&lt;$L678,"○","×")</f>
        <v>○</v>
      </c>
      <c r="O674" s="4"/>
      <c r="P674" s="4"/>
      <c r="S674">
        <v>7</v>
      </c>
      <c r="T674" t="s">
        <v>42</v>
      </c>
      <c r="U674" t="s">
        <v>49</v>
      </c>
      <c r="V674" t="s">
        <v>42</v>
      </c>
    </row>
    <row r="675" spans="1:22" x14ac:dyDescent="0.2">
      <c r="C675" s="5"/>
      <c r="D675" s="43" t="s">
        <v>265</v>
      </c>
      <c r="E675" s="70">
        <v>21</v>
      </c>
      <c r="F675" s="71" t="s">
        <v>38</v>
      </c>
      <c r="G675" s="72">
        <v>11</v>
      </c>
      <c r="H675" s="73" t="s">
        <v>266</v>
      </c>
      <c r="J675" s="115" t="s">
        <v>50</v>
      </c>
      <c r="K675" s="116">
        <f>$O676</f>
        <v>2</v>
      </c>
      <c r="L675" s="117">
        <f>$P676</f>
        <v>0</v>
      </c>
      <c r="N675" s="118" t="s">
        <v>46</v>
      </c>
      <c r="O675" s="119">
        <f>IF($O676&gt;$P676,1,0)</f>
        <v>1</v>
      </c>
      <c r="P675" s="120">
        <f>IF($O676&lt;$P676,1,0)</f>
        <v>0</v>
      </c>
      <c r="S675" s="56">
        <v>0.375</v>
      </c>
    </row>
    <row r="676" spans="1:22" x14ac:dyDescent="0.2">
      <c r="C676" s="6" t="s">
        <v>179</v>
      </c>
      <c r="D676" s="60" t="s">
        <v>267</v>
      </c>
      <c r="E676" s="74">
        <v>21</v>
      </c>
      <c r="F676" s="14" t="s">
        <v>38</v>
      </c>
      <c r="G676" s="75">
        <v>11</v>
      </c>
      <c r="H676" s="76" t="s">
        <v>268</v>
      </c>
      <c r="J676" s="121" t="s">
        <v>43</v>
      </c>
      <c r="K676" s="122">
        <f>$O679</f>
        <v>0</v>
      </c>
      <c r="L676" s="123">
        <f>$P679</f>
        <v>2</v>
      </c>
      <c r="N676" s="124" t="s">
        <v>47</v>
      </c>
      <c r="O676" s="125">
        <f>IF($E675&gt;$G675,1,0)+IF($E676&gt;$G676,1,0)+IF($E677&gt;$G677,1,0)</f>
        <v>2</v>
      </c>
      <c r="P676" s="126">
        <f>IF($E675&lt;$G675,1,0)+IF($E676&lt;$G676,1,0)+IF($E677&lt;$G677,1,0)</f>
        <v>0</v>
      </c>
    </row>
    <row r="677" spans="1:22" ht="13.8" thickBot="1" x14ac:dyDescent="0.25">
      <c r="C677" s="7"/>
      <c r="D677" s="48"/>
      <c r="E677" s="77"/>
      <c r="F677" s="78" t="s">
        <v>38</v>
      </c>
      <c r="G677" s="79"/>
      <c r="H677" s="80"/>
      <c r="J677" s="127" t="s">
        <v>44</v>
      </c>
      <c r="K677" s="128">
        <f>$O682</f>
        <v>0</v>
      </c>
      <c r="L677" s="129">
        <f>$P682</f>
        <v>2</v>
      </c>
      <c r="N677" s="130" t="s">
        <v>45</v>
      </c>
      <c r="O677" s="131">
        <f>SUM(E675:E677)</f>
        <v>42</v>
      </c>
      <c r="P677" s="132">
        <f>SUM(G675:G677)</f>
        <v>22</v>
      </c>
    </row>
    <row r="678" spans="1:22" x14ac:dyDescent="0.2">
      <c r="C678" s="6"/>
      <c r="D678" s="43" t="s">
        <v>269</v>
      </c>
      <c r="E678" s="70">
        <v>8</v>
      </c>
      <c r="F678" s="71" t="s">
        <v>38</v>
      </c>
      <c r="G678" s="72">
        <v>21</v>
      </c>
      <c r="H678" s="43" t="s">
        <v>270</v>
      </c>
      <c r="J678" s="133" t="s">
        <v>46</v>
      </c>
      <c r="K678" s="134">
        <f>$O681+$O678+$O675</f>
        <v>1</v>
      </c>
      <c r="L678" s="135">
        <f>$P681+$P678+$P675</f>
        <v>2</v>
      </c>
      <c r="N678" s="118" t="s">
        <v>46</v>
      </c>
      <c r="O678" s="119">
        <f>IF($O679&gt;$P679,1,0)</f>
        <v>0</v>
      </c>
      <c r="P678" s="120">
        <f>IF($O679&lt;$P679,1,0)</f>
        <v>1</v>
      </c>
      <c r="S678" s="56">
        <v>0.39583333333333331</v>
      </c>
    </row>
    <row r="679" spans="1:22" x14ac:dyDescent="0.2">
      <c r="C679" s="6" t="s">
        <v>131</v>
      </c>
      <c r="D679" s="60" t="s">
        <v>271</v>
      </c>
      <c r="E679" s="74">
        <v>18</v>
      </c>
      <c r="F679" s="14" t="s">
        <v>38</v>
      </c>
      <c r="G679" s="75">
        <v>21</v>
      </c>
      <c r="H679" s="60" t="s">
        <v>272</v>
      </c>
      <c r="J679" s="133" t="s">
        <v>47</v>
      </c>
      <c r="K679" s="134">
        <f>$O682+$O679+$O676</f>
        <v>2</v>
      </c>
      <c r="L679" s="135">
        <f>$P682+$P679+$P676</f>
        <v>4</v>
      </c>
      <c r="N679" s="124" t="s">
        <v>47</v>
      </c>
      <c r="O679" s="125">
        <f>IF($E678&gt;$G678,1,0)+IF($E679&gt;$G679,1,0)+IF($E680&gt;$G680,1,0)</f>
        <v>0</v>
      </c>
      <c r="P679" s="126">
        <f>IF($E678&lt;$G678,1,0)+IF($E679&lt;$G679,1,0)+IF($E680&lt;$G680,1,0)</f>
        <v>2</v>
      </c>
    </row>
    <row r="680" spans="1:22" ht="13.8" thickBot="1" x14ac:dyDescent="0.25">
      <c r="C680" s="8"/>
      <c r="D680" s="48"/>
      <c r="E680" s="77"/>
      <c r="F680" s="78" t="s">
        <v>38</v>
      </c>
      <c r="G680" s="79"/>
      <c r="H680" s="48"/>
      <c r="J680" s="136" t="s">
        <v>45</v>
      </c>
      <c r="K680" s="137">
        <f>$O683+$O680+$O677</f>
        <v>107</v>
      </c>
      <c r="L680" s="138">
        <f>$P683+$P680+$P677</f>
        <v>106</v>
      </c>
      <c r="N680" s="130" t="s">
        <v>45</v>
      </c>
      <c r="O680" s="131">
        <f>SUM(E678:E680)</f>
        <v>26</v>
      </c>
      <c r="P680" s="132">
        <f>SUM(G678:G680)</f>
        <v>42</v>
      </c>
    </row>
    <row r="681" spans="1:22" x14ac:dyDescent="0.2">
      <c r="C681" s="5"/>
      <c r="D681" s="43" t="s">
        <v>273</v>
      </c>
      <c r="E681" s="70">
        <v>19</v>
      </c>
      <c r="F681" s="71" t="s">
        <v>38</v>
      </c>
      <c r="G681" s="72">
        <v>21</v>
      </c>
      <c r="H681" s="43" t="s">
        <v>274</v>
      </c>
      <c r="J681" s="9"/>
      <c r="K681" s="10"/>
      <c r="L681" s="10"/>
      <c r="N681" s="118" t="s">
        <v>46</v>
      </c>
      <c r="O681" s="119">
        <f>IF($O682&gt;$P682,1,0)</f>
        <v>0</v>
      </c>
      <c r="P681" s="120">
        <f>IF($O682&lt;$P682,1,0)</f>
        <v>1</v>
      </c>
      <c r="S681" s="56">
        <v>0.41666666666666669</v>
      </c>
    </row>
    <row r="682" spans="1:22" x14ac:dyDescent="0.2">
      <c r="C682" s="6" t="s">
        <v>127</v>
      </c>
      <c r="D682" s="60" t="s">
        <v>275</v>
      </c>
      <c r="E682" s="74">
        <v>20</v>
      </c>
      <c r="F682" s="14" t="s">
        <v>38</v>
      </c>
      <c r="G682" s="75">
        <v>21</v>
      </c>
      <c r="H682" s="60" t="s">
        <v>276</v>
      </c>
      <c r="J682" s="9"/>
      <c r="K682" s="10"/>
      <c r="L682" s="10"/>
      <c r="N682" s="124" t="s">
        <v>47</v>
      </c>
      <c r="O682" s="125">
        <f>IF($E681&gt;$G681,1,0)+IF($E682&gt;$G682,1,0)+IF($E683&gt;$G683,1,0)</f>
        <v>0</v>
      </c>
      <c r="P682" s="126">
        <f>IF($E681&lt;$G681,1,0)+IF($E682&lt;$G682,1,0)+IF($E683&lt;$G683,1,0)</f>
        <v>2</v>
      </c>
    </row>
    <row r="683" spans="1:22" ht="13.8" thickBot="1" x14ac:dyDescent="0.25">
      <c r="C683" s="7"/>
      <c r="D683" s="48"/>
      <c r="E683" s="77"/>
      <c r="F683" s="78" t="s">
        <v>38</v>
      </c>
      <c r="G683" s="79"/>
      <c r="H683" s="48"/>
      <c r="J683" s="9"/>
      <c r="K683" s="10"/>
      <c r="L683" s="10"/>
      <c r="N683" s="130" t="s">
        <v>45</v>
      </c>
      <c r="O683" s="131">
        <f>SUM(E681:E683)</f>
        <v>39</v>
      </c>
      <c r="P683" s="132">
        <f>SUM(G681:G683)</f>
        <v>42</v>
      </c>
    </row>
    <row r="684" spans="1:22" ht="13.8" thickBot="1" x14ac:dyDescent="0.25">
      <c r="C684" s="11"/>
      <c r="E684" s="13"/>
      <c r="F684" s="14"/>
      <c r="G684" s="13"/>
      <c r="J684" s="9"/>
      <c r="K684" s="10"/>
      <c r="L684" s="10"/>
      <c r="N684" s="9"/>
      <c r="O684" s="4"/>
      <c r="P684" s="4"/>
    </row>
    <row r="685" spans="1:22" ht="13.8" thickBot="1" x14ac:dyDescent="0.25">
      <c r="B685" t="s">
        <v>40</v>
      </c>
      <c r="C685" s="40" t="s">
        <v>277</v>
      </c>
      <c r="D685" s="69" t="s">
        <v>278</v>
      </c>
      <c r="E685" s="1">
        <f>$K689</f>
        <v>0</v>
      </c>
      <c r="F685" s="2" t="s">
        <v>38</v>
      </c>
      <c r="G685" s="3">
        <f>$L689</f>
        <v>3</v>
      </c>
      <c r="H685" s="69" t="s">
        <v>279</v>
      </c>
      <c r="J685" s="113" t="s">
        <v>1</v>
      </c>
      <c r="K685" s="114" t="str">
        <f>IF($K689&gt;$L689,"○","×")</f>
        <v>×</v>
      </c>
      <c r="L685" s="114" t="str">
        <f>IF($K689&lt;$L689,"○","×")</f>
        <v>○</v>
      </c>
      <c r="O685" s="4"/>
      <c r="P685" s="4"/>
      <c r="S685">
        <v>7</v>
      </c>
      <c r="T685" t="s">
        <v>42</v>
      </c>
      <c r="U685" t="s">
        <v>49</v>
      </c>
      <c r="V685" t="s">
        <v>42</v>
      </c>
    </row>
    <row r="686" spans="1:22" x14ac:dyDescent="0.2">
      <c r="C686" s="5"/>
      <c r="D686" s="43" t="s">
        <v>280</v>
      </c>
      <c r="E686" s="70">
        <v>4</v>
      </c>
      <c r="F686" s="71" t="s">
        <v>38</v>
      </c>
      <c r="G686" s="72">
        <v>21</v>
      </c>
      <c r="H686" s="73" t="s">
        <v>281</v>
      </c>
      <c r="J686" s="115" t="s">
        <v>50</v>
      </c>
      <c r="K686" s="116">
        <f>$O687</f>
        <v>1</v>
      </c>
      <c r="L686" s="117">
        <f>$P687</f>
        <v>2</v>
      </c>
      <c r="N686" s="118" t="s">
        <v>46</v>
      </c>
      <c r="O686" s="119">
        <f>IF($O687&gt;$P687,1,0)</f>
        <v>0</v>
      </c>
      <c r="P686" s="120">
        <f>IF($O687&lt;$P687,1,0)</f>
        <v>1</v>
      </c>
      <c r="S686" s="56">
        <v>0.375</v>
      </c>
    </row>
    <row r="687" spans="1:22" x14ac:dyDescent="0.2">
      <c r="C687" s="6" t="s">
        <v>179</v>
      </c>
      <c r="D687" s="60" t="s">
        <v>282</v>
      </c>
      <c r="E687" s="74">
        <v>21</v>
      </c>
      <c r="F687" s="14" t="s">
        <v>38</v>
      </c>
      <c r="G687" s="75">
        <v>16</v>
      </c>
      <c r="H687" s="76" t="s">
        <v>283</v>
      </c>
      <c r="J687" s="121" t="s">
        <v>43</v>
      </c>
      <c r="K687" s="122">
        <f>$O690</f>
        <v>0</v>
      </c>
      <c r="L687" s="123">
        <f>$P690</f>
        <v>2</v>
      </c>
      <c r="N687" s="124" t="s">
        <v>47</v>
      </c>
      <c r="O687" s="125">
        <f>IF($E686&gt;$G686,1,0)+IF($E687&gt;$G687,1,0)+IF($E688&gt;$G688,1,0)</f>
        <v>1</v>
      </c>
      <c r="P687" s="126">
        <f>IF($E686&lt;$G686,1,0)+IF($E687&lt;$G687,1,0)+IF($E688&lt;$G688,1,0)</f>
        <v>2</v>
      </c>
    </row>
    <row r="688" spans="1:22" ht="13.8" thickBot="1" x14ac:dyDescent="0.25">
      <c r="C688" s="7"/>
      <c r="D688" s="48"/>
      <c r="E688" s="77">
        <v>11</v>
      </c>
      <c r="F688" s="78" t="s">
        <v>38</v>
      </c>
      <c r="G688" s="79">
        <v>15</v>
      </c>
      <c r="H688" s="80"/>
      <c r="J688" s="127" t="s">
        <v>44</v>
      </c>
      <c r="K688" s="128">
        <f>$O693</f>
        <v>0</v>
      </c>
      <c r="L688" s="129">
        <f>$P693</f>
        <v>2</v>
      </c>
      <c r="N688" s="130" t="s">
        <v>45</v>
      </c>
      <c r="O688" s="131">
        <f>SUM(E686:E688)</f>
        <v>36</v>
      </c>
      <c r="P688" s="132">
        <f>SUM(G686:G688)</f>
        <v>52</v>
      </c>
    </row>
    <row r="689" spans="2:22" x14ac:dyDescent="0.2">
      <c r="C689" s="6"/>
      <c r="D689" s="43" t="s">
        <v>284</v>
      </c>
      <c r="E689" s="70">
        <v>3</v>
      </c>
      <c r="F689" s="71" t="s">
        <v>38</v>
      </c>
      <c r="G689" s="72">
        <v>21</v>
      </c>
      <c r="H689" s="43" t="s">
        <v>285</v>
      </c>
      <c r="J689" s="133" t="s">
        <v>46</v>
      </c>
      <c r="K689" s="134">
        <f>$O692+$O689+$O686</f>
        <v>0</v>
      </c>
      <c r="L689" s="135">
        <f>$P692+$P689+$P686</f>
        <v>3</v>
      </c>
      <c r="N689" s="118" t="s">
        <v>46</v>
      </c>
      <c r="O689" s="119">
        <f>IF($O690&gt;$P690,1,0)</f>
        <v>0</v>
      </c>
      <c r="P689" s="120">
        <f>IF($O690&lt;$P690,1,0)</f>
        <v>1</v>
      </c>
      <c r="S689" s="56">
        <v>0.39583333333333331</v>
      </c>
    </row>
    <row r="690" spans="2:22" x14ac:dyDescent="0.2">
      <c r="C690" s="6" t="s">
        <v>131</v>
      </c>
      <c r="D690" s="60" t="s">
        <v>286</v>
      </c>
      <c r="E690" s="74">
        <v>11</v>
      </c>
      <c r="F690" s="14" t="s">
        <v>38</v>
      </c>
      <c r="G690" s="75">
        <v>21</v>
      </c>
      <c r="H690" s="60" t="s">
        <v>287</v>
      </c>
      <c r="J690" s="133" t="s">
        <v>47</v>
      </c>
      <c r="K690" s="134">
        <f>$O693+$O690+$O687</f>
        <v>1</v>
      </c>
      <c r="L690" s="135">
        <f>$P693+$P690+$P687</f>
        <v>6</v>
      </c>
      <c r="N690" s="124" t="s">
        <v>47</v>
      </c>
      <c r="O690" s="125">
        <f>IF($E689&gt;$G689,1,0)+IF($E690&gt;$G690,1,0)+IF($E691&gt;$G691,1,0)</f>
        <v>0</v>
      </c>
      <c r="P690" s="126">
        <f>IF($E689&lt;$G689,1,0)+IF($E690&lt;$G690,1,0)+IF($E691&lt;$G691,1,0)</f>
        <v>2</v>
      </c>
    </row>
    <row r="691" spans="2:22" ht="13.8" thickBot="1" x14ac:dyDescent="0.25">
      <c r="C691" s="8"/>
      <c r="D691" s="48"/>
      <c r="E691" s="77"/>
      <c r="F691" s="78" t="s">
        <v>38</v>
      </c>
      <c r="G691" s="79"/>
      <c r="H691" s="48"/>
      <c r="J691" s="136" t="s">
        <v>45</v>
      </c>
      <c r="K691" s="137">
        <f>$O694+$O691+$O688</f>
        <v>64</v>
      </c>
      <c r="L691" s="138">
        <f>$P694+$P691+$P688</f>
        <v>136</v>
      </c>
      <c r="N691" s="130" t="s">
        <v>45</v>
      </c>
      <c r="O691" s="131">
        <f>SUM(E689:E691)</f>
        <v>14</v>
      </c>
      <c r="P691" s="132">
        <f>SUM(G689:G691)</f>
        <v>42</v>
      </c>
    </row>
    <row r="692" spans="2:22" x14ac:dyDescent="0.2">
      <c r="C692" s="5"/>
      <c r="D692" s="43" t="s">
        <v>288</v>
      </c>
      <c r="E692" s="70">
        <v>11</v>
      </c>
      <c r="F692" s="71" t="s">
        <v>38</v>
      </c>
      <c r="G692" s="72">
        <v>21</v>
      </c>
      <c r="H692" s="43" t="s">
        <v>289</v>
      </c>
      <c r="J692" s="9"/>
      <c r="K692" s="10"/>
      <c r="L692" s="10"/>
      <c r="N692" s="118" t="s">
        <v>46</v>
      </c>
      <c r="O692" s="119">
        <f>IF($O693&gt;$P693,1,0)</f>
        <v>0</v>
      </c>
      <c r="P692" s="120">
        <f>IF($O693&lt;$P693,1,0)</f>
        <v>1</v>
      </c>
      <c r="S692" s="56">
        <v>0.41666666666666669</v>
      </c>
    </row>
    <row r="693" spans="2:22" x14ac:dyDescent="0.2">
      <c r="C693" s="6" t="s">
        <v>127</v>
      </c>
      <c r="D693" s="60" t="s">
        <v>290</v>
      </c>
      <c r="E693" s="74">
        <v>3</v>
      </c>
      <c r="F693" s="14" t="s">
        <v>38</v>
      </c>
      <c r="G693" s="75">
        <v>21</v>
      </c>
      <c r="H693" s="60" t="s">
        <v>291</v>
      </c>
      <c r="J693" s="9"/>
      <c r="K693" s="10"/>
      <c r="L693" s="10"/>
      <c r="N693" s="124" t="s">
        <v>47</v>
      </c>
      <c r="O693" s="125">
        <f>IF($E692&gt;$G692,1,0)+IF($E693&gt;$G693,1,0)+IF($E694&gt;$G694,1,0)</f>
        <v>0</v>
      </c>
      <c r="P693" s="126">
        <f>IF($E692&lt;$G692,1,0)+IF($E693&lt;$G693,1,0)+IF($E694&lt;$G694,1,0)</f>
        <v>2</v>
      </c>
    </row>
    <row r="694" spans="2:22" ht="13.8" thickBot="1" x14ac:dyDescent="0.25">
      <c r="C694" s="7"/>
      <c r="D694" s="48"/>
      <c r="E694" s="77"/>
      <c r="F694" s="78" t="s">
        <v>38</v>
      </c>
      <c r="G694" s="79"/>
      <c r="H694" s="48"/>
      <c r="J694" s="9"/>
      <c r="K694" s="10"/>
      <c r="L694" s="10"/>
      <c r="N694" s="130" t="s">
        <v>45</v>
      </c>
      <c r="O694" s="131">
        <f>SUM(E692:E694)</f>
        <v>14</v>
      </c>
      <c r="P694" s="132">
        <f>SUM(G692:G694)</f>
        <v>42</v>
      </c>
    </row>
    <row r="695" spans="2:22" ht="13.8" thickBot="1" x14ac:dyDescent="0.25">
      <c r="C695" s="11"/>
      <c r="E695" s="13"/>
      <c r="F695" s="14"/>
      <c r="G695" s="13"/>
      <c r="J695" s="9"/>
      <c r="K695" s="10"/>
      <c r="L695" s="10"/>
      <c r="N695" s="9"/>
      <c r="O695" s="4"/>
      <c r="P695" s="4"/>
    </row>
    <row r="696" spans="2:22" ht="13.8" thickBot="1" x14ac:dyDescent="0.25">
      <c r="B696" t="s">
        <v>41</v>
      </c>
      <c r="C696" s="40" t="s">
        <v>292</v>
      </c>
      <c r="D696" s="69" t="s">
        <v>263</v>
      </c>
      <c r="E696" s="1">
        <f>$K700</f>
        <v>3</v>
      </c>
      <c r="F696" s="2" t="s">
        <v>38</v>
      </c>
      <c r="G696" s="3">
        <f>$L700</f>
        <v>0</v>
      </c>
      <c r="H696" s="69" t="s">
        <v>278</v>
      </c>
      <c r="J696" s="113" t="s">
        <v>1</v>
      </c>
      <c r="K696" s="114" t="str">
        <f>IF($K700&gt;$L700,"○","×")</f>
        <v>○</v>
      </c>
      <c r="L696" s="114" t="str">
        <f>IF($K700&lt;$L700,"○","×")</f>
        <v>×</v>
      </c>
      <c r="O696" s="4"/>
      <c r="P696" s="4"/>
      <c r="S696">
        <v>7</v>
      </c>
      <c r="T696" t="s">
        <v>42</v>
      </c>
      <c r="U696" t="s">
        <v>49</v>
      </c>
      <c r="V696" t="s">
        <v>42</v>
      </c>
    </row>
    <row r="697" spans="2:22" x14ac:dyDescent="0.2">
      <c r="C697" s="5"/>
      <c r="D697" s="43" t="s">
        <v>265</v>
      </c>
      <c r="E697" s="70">
        <v>21</v>
      </c>
      <c r="F697" s="71" t="s">
        <v>38</v>
      </c>
      <c r="G697" s="72">
        <v>11</v>
      </c>
      <c r="H697" s="73" t="s">
        <v>282</v>
      </c>
      <c r="J697" s="115" t="s">
        <v>50</v>
      </c>
      <c r="K697" s="116">
        <f>$O698</f>
        <v>2</v>
      </c>
      <c r="L697" s="117">
        <f>$P698</f>
        <v>0</v>
      </c>
      <c r="N697" s="118" t="s">
        <v>46</v>
      </c>
      <c r="O697" s="119">
        <f>IF($O698&gt;$P698,1,0)</f>
        <v>1</v>
      </c>
      <c r="P697" s="120">
        <f>IF($O698&lt;$P698,1,0)</f>
        <v>0</v>
      </c>
      <c r="S697" s="56">
        <v>0.4375</v>
      </c>
    </row>
    <row r="698" spans="2:22" x14ac:dyDescent="0.2">
      <c r="C698" s="6" t="s">
        <v>179</v>
      </c>
      <c r="D698" s="60" t="s">
        <v>267</v>
      </c>
      <c r="E698" s="74">
        <v>21</v>
      </c>
      <c r="F698" s="14" t="s">
        <v>38</v>
      </c>
      <c r="G698" s="75">
        <v>19</v>
      </c>
      <c r="H698" s="76" t="s">
        <v>286</v>
      </c>
      <c r="J698" s="121" t="s">
        <v>43</v>
      </c>
      <c r="K698" s="122">
        <f>$O701</f>
        <v>2</v>
      </c>
      <c r="L698" s="123">
        <f>$P701</f>
        <v>0</v>
      </c>
      <c r="N698" s="124" t="s">
        <v>47</v>
      </c>
      <c r="O698" s="125">
        <f>IF($E697&gt;$G697,1,0)+IF($E698&gt;$G698,1,0)+IF($E699&gt;$G699,1,0)</f>
        <v>2</v>
      </c>
      <c r="P698" s="126">
        <f>IF($E697&lt;$G697,1,0)+IF($E698&lt;$G698,1,0)+IF($E699&lt;$G699,1,0)</f>
        <v>0</v>
      </c>
    </row>
    <row r="699" spans="2:22" ht="13.8" thickBot="1" x14ac:dyDescent="0.25">
      <c r="C699" s="7"/>
      <c r="D699" s="48"/>
      <c r="E699" s="77"/>
      <c r="F699" s="78" t="s">
        <v>38</v>
      </c>
      <c r="G699" s="79"/>
      <c r="H699" s="80"/>
      <c r="J699" s="127" t="s">
        <v>44</v>
      </c>
      <c r="K699" s="128">
        <f>$O704</f>
        <v>2</v>
      </c>
      <c r="L699" s="129">
        <f>$P704</f>
        <v>1</v>
      </c>
      <c r="N699" s="130" t="s">
        <v>45</v>
      </c>
      <c r="O699" s="131">
        <f>SUM(E697:E699)</f>
        <v>42</v>
      </c>
      <c r="P699" s="132">
        <f>SUM(G697:G699)</f>
        <v>30</v>
      </c>
    </row>
    <row r="700" spans="2:22" x14ac:dyDescent="0.2">
      <c r="C700" s="6"/>
      <c r="D700" s="43" t="s">
        <v>273</v>
      </c>
      <c r="E700" s="70">
        <v>21</v>
      </c>
      <c r="F700" s="71" t="s">
        <v>38</v>
      </c>
      <c r="G700" s="72">
        <v>15</v>
      </c>
      <c r="H700" s="43" t="s">
        <v>288</v>
      </c>
      <c r="J700" s="133" t="s">
        <v>46</v>
      </c>
      <c r="K700" s="134">
        <f>$O703+$O700+$O697</f>
        <v>3</v>
      </c>
      <c r="L700" s="135">
        <f>$P703+$P700+$P697</f>
        <v>0</v>
      </c>
      <c r="N700" s="118" t="s">
        <v>46</v>
      </c>
      <c r="O700" s="119">
        <f>IF($O701&gt;$P701,1,0)</f>
        <v>1</v>
      </c>
      <c r="P700" s="120">
        <f>IF($O701&lt;$P701,1,0)</f>
        <v>0</v>
      </c>
      <c r="S700" s="56">
        <v>0.45833333333333331</v>
      </c>
    </row>
    <row r="701" spans="2:22" x14ac:dyDescent="0.2">
      <c r="C701" s="6" t="s">
        <v>131</v>
      </c>
      <c r="D701" s="60" t="s">
        <v>271</v>
      </c>
      <c r="E701" s="74">
        <v>21</v>
      </c>
      <c r="F701" s="14" t="s">
        <v>38</v>
      </c>
      <c r="G701" s="75">
        <v>19</v>
      </c>
      <c r="H701" s="60" t="s">
        <v>280</v>
      </c>
      <c r="J701" s="133" t="s">
        <v>47</v>
      </c>
      <c r="K701" s="134">
        <f>$O704+$O701+$O698</f>
        <v>6</v>
      </c>
      <c r="L701" s="135">
        <f>$P704+$P701+$P698</f>
        <v>1</v>
      </c>
      <c r="N701" s="124" t="s">
        <v>47</v>
      </c>
      <c r="O701" s="125">
        <f>IF($E700&gt;$G700,1,0)+IF($E701&gt;$G701,1,0)+IF($E702&gt;$G702,1,0)</f>
        <v>2</v>
      </c>
      <c r="P701" s="126">
        <f>IF($E700&lt;$G700,1,0)+IF($E701&lt;$G701,1,0)+IF($E702&lt;$G702,1,0)</f>
        <v>0</v>
      </c>
    </row>
    <row r="702" spans="2:22" ht="13.8" thickBot="1" x14ac:dyDescent="0.25">
      <c r="C702" s="8"/>
      <c r="D702" s="48"/>
      <c r="E702" s="77"/>
      <c r="F702" s="78" t="s">
        <v>38</v>
      </c>
      <c r="G702" s="79"/>
      <c r="H702" s="48"/>
      <c r="J702" s="136" t="s">
        <v>45</v>
      </c>
      <c r="K702" s="137">
        <f>$O705+$O702+$O699</f>
        <v>136</v>
      </c>
      <c r="L702" s="138">
        <f>$P705+$P702+$P699</f>
        <v>117</v>
      </c>
      <c r="N702" s="130" t="s">
        <v>45</v>
      </c>
      <c r="O702" s="131">
        <f>SUM(E700:E702)</f>
        <v>42</v>
      </c>
      <c r="P702" s="132">
        <f>SUM(G700:G702)</f>
        <v>34</v>
      </c>
    </row>
    <row r="703" spans="2:22" x14ac:dyDescent="0.2">
      <c r="C703" s="5"/>
      <c r="D703" s="43" t="s">
        <v>275</v>
      </c>
      <c r="E703" s="70">
        <v>21</v>
      </c>
      <c r="F703" s="71" t="s">
        <v>38</v>
      </c>
      <c r="G703" s="72">
        <v>19</v>
      </c>
      <c r="H703" s="43" t="s">
        <v>290</v>
      </c>
      <c r="J703" s="9"/>
      <c r="K703" s="10"/>
      <c r="L703" s="10"/>
      <c r="N703" s="118" t="s">
        <v>46</v>
      </c>
      <c r="O703" s="119">
        <f>IF($O704&gt;$P704,1,0)</f>
        <v>1</v>
      </c>
      <c r="P703" s="120">
        <f>IF($O704&lt;$P704,1,0)</f>
        <v>0</v>
      </c>
      <c r="S703" s="56">
        <v>0.47916666666666669</v>
      </c>
    </row>
    <row r="704" spans="2:22" x14ac:dyDescent="0.2">
      <c r="C704" s="6" t="s">
        <v>127</v>
      </c>
      <c r="D704" s="60" t="s">
        <v>269</v>
      </c>
      <c r="E704" s="74">
        <v>16</v>
      </c>
      <c r="F704" s="14" t="s">
        <v>38</v>
      </c>
      <c r="G704" s="75">
        <v>21</v>
      </c>
      <c r="H704" s="60" t="s">
        <v>284</v>
      </c>
      <c r="J704" s="9"/>
      <c r="K704" s="10"/>
      <c r="L704" s="10"/>
      <c r="N704" s="124" t="s">
        <v>47</v>
      </c>
      <c r="O704" s="125">
        <f>IF($E703&gt;$G703,1,0)+IF($E704&gt;$G704,1,0)+IF($E705&gt;$G705,1,0)</f>
        <v>2</v>
      </c>
      <c r="P704" s="126">
        <f>IF($E703&lt;$G703,1,0)+IF($E704&lt;$G704,1,0)+IF($E705&lt;$G705,1,0)</f>
        <v>1</v>
      </c>
    </row>
    <row r="705" spans="2:22" ht="13.8" thickBot="1" x14ac:dyDescent="0.25">
      <c r="C705" s="7"/>
      <c r="D705" s="48"/>
      <c r="E705" s="77">
        <v>15</v>
      </c>
      <c r="F705" s="78" t="s">
        <v>97</v>
      </c>
      <c r="G705" s="79">
        <v>13</v>
      </c>
      <c r="H705" s="48"/>
      <c r="J705" s="9"/>
      <c r="K705" s="10"/>
      <c r="L705" s="10"/>
      <c r="N705" s="130" t="s">
        <v>45</v>
      </c>
      <c r="O705" s="131">
        <f>SUM(E703:E705)</f>
        <v>52</v>
      </c>
      <c r="P705" s="132">
        <f>SUM(G703:G705)</f>
        <v>53</v>
      </c>
    </row>
    <row r="706" spans="2:22" ht="13.8" thickBot="1" x14ac:dyDescent="0.25">
      <c r="E706" s="13"/>
      <c r="F706" s="14"/>
      <c r="G706" s="13"/>
      <c r="J706" s="9"/>
      <c r="K706" s="10"/>
      <c r="L706" s="10"/>
      <c r="N706" s="9"/>
      <c r="O706" s="4"/>
      <c r="P706" s="4"/>
    </row>
    <row r="707" spans="2:22" ht="13.8" thickBot="1" x14ac:dyDescent="0.25">
      <c r="B707" t="s">
        <v>48</v>
      </c>
      <c r="C707" s="40" t="s">
        <v>293</v>
      </c>
      <c r="D707" s="69" t="s">
        <v>264</v>
      </c>
      <c r="E707" s="1">
        <f>$K711</f>
        <v>1</v>
      </c>
      <c r="F707" s="2" t="s">
        <v>97</v>
      </c>
      <c r="G707" s="3">
        <f>$L711</f>
        <v>2</v>
      </c>
      <c r="H707" s="69" t="s">
        <v>294</v>
      </c>
      <c r="J707" s="113" t="s">
        <v>1</v>
      </c>
      <c r="K707" s="114" t="str">
        <f>IF($K711&gt;$L711,"○","×")</f>
        <v>×</v>
      </c>
      <c r="L707" s="114" t="str">
        <f>IF($K711&lt;$L711,"○","×")</f>
        <v>○</v>
      </c>
      <c r="O707" s="4"/>
      <c r="P707" s="4"/>
      <c r="S707">
        <v>7</v>
      </c>
      <c r="T707" t="s">
        <v>42</v>
      </c>
      <c r="U707" t="s">
        <v>49</v>
      </c>
      <c r="V707" t="s">
        <v>42</v>
      </c>
    </row>
    <row r="708" spans="2:22" x14ac:dyDescent="0.2">
      <c r="C708" s="5"/>
      <c r="D708" s="43" t="s">
        <v>295</v>
      </c>
      <c r="E708" s="70">
        <v>6</v>
      </c>
      <c r="F708" s="71" t="s">
        <v>97</v>
      </c>
      <c r="G708" s="72">
        <v>21</v>
      </c>
      <c r="H708" s="73" t="s">
        <v>296</v>
      </c>
      <c r="J708" s="115" t="s">
        <v>50</v>
      </c>
      <c r="K708" s="116">
        <f>$O709</f>
        <v>0</v>
      </c>
      <c r="L708" s="117">
        <f>$P709</f>
        <v>2</v>
      </c>
      <c r="N708" s="118" t="s">
        <v>46</v>
      </c>
      <c r="O708" s="119">
        <f>IF($O709&gt;$P709,1,0)</f>
        <v>0</v>
      </c>
      <c r="P708" s="120">
        <f>IF($O709&lt;$P709,1,0)</f>
        <v>1</v>
      </c>
      <c r="S708" s="56">
        <v>0.4375</v>
      </c>
    </row>
    <row r="709" spans="2:22" x14ac:dyDescent="0.2">
      <c r="C709" s="6" t="s">
        <v>101</v>
      </c>
      <c r="D709" s="60" t="s">
        <v>297</v>
      </c>
      <c r="E709" s="74">
        <v>7</v>
      </c>
      <c r="F709" s="14" t="s">
        <v>97</v>
      </c>
      <c r="G709" s="75">
        <v>21</v>
      </c>
      <c r="H709" s="76" t="s">
        <v>298</v>
      </c>
      <c r="J709" s="121" t="s">
        <v>43</v>
      </c>
      <c r="K709" s="122">
        <f>$O712</f>
        <v>0</v>
      </c>
      <c r="L709" s="123">
        <f>$P712</f>
        <v>2</v>
      </c>
      <c r="N709" s="124" t="s">
        <v>47</v>
      </c>
      <c r="O709" s="125">
        <f>IF($E708&gt;$G708,1,0)+IF($E709&gt;$G709,1,0)+IF($E710&gt;$G710,1,0)</f>
        <v>0</v>
      </c>
      <c r="P709" s="126">
        <f>IF($E708&lt;$G708,1,0)+IF($E709&lt;$G709,1,0)+IF($E710&lt;$G710,1,0)</f>
        <v>2</v>
      </c>
    </row>
    <row r="710" spans="2:22" ht="13.8" thickBot="1" x14ac:dyDescent="0.25">
      <c r="C710" s="7"/>
      <c r="D710" s="48"/>
      <c r="E710" s="77"/>
      <c r="F710" s="78" t="s">
        <v>97</v>
      </c>
      <c r="G710" s="79"/>
      <c r="H710" s="80"/>
      <c r="J710" s="127" t="s">
        <v>44</v>
      </c>
      <c r="K710" s="128">
        <f>$O715</f>
        <v>2</v>
      </c>
      <c r="L710" s="129">
        <f>$P715</f>
        <v>1</v>
      </c>
      <c r="N710" s="130" t="s">
        <v>45</v>
      </c>
      <c r="O710" s="131">
        <f>SUM(E708:E710)</f>
        <v>13</v>
      </c>
      <c r="P710" s="132">
        <f>SUM(G708:G710)</f>
        <v>42</v>
      </c>
    </row>
    <row r="711" spans="2:22" x14ac:dyDescent="0.2">
      <c r="C711" s="6"/>
      <c r="D711" s="43" t="s">
        <v>299</v>
      </c>
      <c r="E711" s="70">
        <v>8</v>
      </c>
      <c r="F711" s="71" t="s">
        <v>97</v>
      </c>
      <c r="G711" s="72">
        <v>21</v>
      </c>
      <c r="H711" s="43" t="s">
        <v>300</v>
      </c>
      <c r="J711" s="133" t="s">
        <v>46</v>
      </c>
      <c r="K711" s="134">
        <f>$O714+$O711+$O708</f>
        <v>1</v>
      </c>
      <c r="L711" s="135">
        <f>$P714+$P711+$P708</f>
        <v>2</v>
      </c>
      <c r="N711" s="118" t="s">
        <v>46</v>
      </c>
      <c r="O711" s="119">
        <f>IF($O712&gt;$P712,1,0)</f>
        <v>0</v>
      </c>
      <c r="P711" s="120">
        <f>IF($O712&lt;$P712,1,0)</f>
        <v>1</v>
      </c>
      <c r="S711" s="56">
        <v>0.45833333333333331</v>
      </c>
    </row>
    <row r="712" spans="2:22" x14ac:dyDescent="0.2">
      <c r="C712" s="6" t="s">
        <v>106</v>
      </c>
      <c r="D712" s="60" t="s">
        <v>301</v>
      </c>
      <c r="E712" s="74">
        <v>5</v>
      </c>
      <c r="F712" s="14" t="s">
        <v>97</v>
      </c>
      <c r="G712" s="75">
        <v>21</v>
      </c>
      <c r="H712" s="60" t="s">
        <v>302</v>
      </c>
      <c r="J712" s="133" t="s">
        <v>47</v>
      </c>
      <c r="K712" s="134">
        <f>$O715+$O712+$O709</f>
        <v>2</v>
      </c>
      <c r="L712" s="135">
        <f>$P715+$P712+$P709</f>
        <v>5</v>
      </c>
      <c r="N712" s="124" t="s">
        <v>47</v>
      </c>
      <c r="O712" s="125">
        <f>IF($E711&gt;$G711,1,0)+IF($E712&gt;$G712,1,0)+IF($E713&gt;$G713,1,0)</f>
        <v>0</v>
      </c>
      <c r="P712" s="126">
        <f>IF($E711&lt;$G711,1,0)+IF($E712&lt;$G712,1,0)+IF($E713&lt;$G713,1,0)</f>
        <v>2</v>
      </c>
    </row>
    <row r="713" spans="2:22" ht="13.8" thickBot="1" x14ac:dyDescent="0.25">
      <c r="C713" s="8"/>
      <c r="D713" s="48"/>
      <c r="E713" s="77"/>
      <c r="F713" s="78" t="s">
        <v>97</v>
      </c>
      <c r="G713" s="79"/>
      <c r="H713" s="48"/>
      <c r="J713" s="136" t="s">
        <v>45</v>
      </c>
      <c r="K713" s="137">
        <f>$O716+$O713+$O710</f>
        <v>76</v>
      </c>
      <c r="L713" s="138">
        <f>$P716+$P713+$P710</f>
        <v>134</v>
      </c>
      <c r="N713" s="130" t="s">
        <v>45</v>
      </c>
      <c r="O713" s="131">
        <f>SUM(E711:E713)</f>
        <v>13</v>
      </c>
      <c r="P713" s="132">
        <f>SUM(G711:G713)</f>
        <v>42</v>
      </c>
    </row>
    <row r="714" spans="2:22" x14ac:dyDescent="0.2">
      <c r="C714" s="5"/>
      <c r="D714" s="43" t="s">
        <v>303</v>
      </c>
      <c r="E714" s="70">
        <v>21</v>
      </c>
      <c r="F714" s="71" t="s">
        <v>97</v>
      </c>
      <c r="G714" s="72">
        <v>18</v>
      </c>
      <c r="H714" s="43" t="s">
        <v>304</v>
      </c>
      <c r="J714" s="9"/>
      <c r="K714" s="10"/>
      <c r="L714" s="10"/>
      <c r="N714" s="118" t="s">
        <v>46</v>
      </c>
      <c r="O714" s="119">
        <f>IF($O715&gt;$P715,1,0)</f>
        <v>1</v>
      </c>
      <c r="P714" s="120">
        <f>IF($O715&lt;$P715,1,0)</f>
        <v>0</v>
      </c>
      <c r="S714" s="56">
        <v>0.47916666666666669</v>
      </c>
    </row>
    <row r="715" spans="2:22" x14ac:dyDescent="0.2">
      <c r="C715" s="6" t="s">
        <v>111</v>
      </c>
      <c r="D715" s="60" t="s">
        <v>305</v>
      </c>
      <c r="E715" s="74">
        <v>14</v>
      </c>
      <c r="F715" s="14" t="s">
        <v>97</v>
      </c>
      <c r="G715" s="75">
        <v>21</v>
      </c>
      <c r="H715" s="60" t="s">
        <v>306</v>
      </c>
      <c r="J715" s="9"/>
      <c r="K715" s="10"/>
      <c r="L715" s="10"/>
      <c r="N715" s="124" t="s">
        <v>47</v>
      </c>
      <c r="O715" s="125">
        <f>IF($E714&gt;$G714,1,0)+IF($E715&gt;$G715,1,0)+IF($E716&gt;$G716,1,0)</f>
        <v>2</v>
      </c>
      <c r="P715" s="126">
        <f>IF($E714&lt;$G714,1,0)+IF($E715&lt;$G715,1,0)+IF($E716&lt;$G716,1,0)</f>
        <v>1</v>
      </c>
    </row>
    <row r="716" spans="2:22" ht="13.8" thickBot="1" x14ac:dyDescent="0.25">
      <c r="C716" s="7"/>
      <c r="D716" s="48"/>
      <c r="E716" s="77">
        <v>15</v>
      </c>
      <c r="F716" s="78" t="s">
        <v>97</v>
      </c>
      <c r="G716" s="79">
        <v>11</v>
      </c>
      <c r="H716" s="48"/>
      <c r="J716" s="9"/>
      <c r="K716" s="10"/>
      <c r="L716" s="10"/>
      <c r="N716" s="130" t="s">
        <v>45</v>
      </c>
      <c r="O716" s="131">
        <f>SUM(E714:E716)</f>
        <v>50</v>
      </c>
      <c r="P716" s="132">
        <f>SUM(G714:G716)</f>
        <v>50</v>
      </c>
    </row>
    <row r="717" spans="2:22" ht="13.8" thickBot="1" x14ac:dyDescent="0.25">
      <c r="E717" s="13"/>
      <c r="F717" s="14"/>
      <c r="G717" s="13"/>
      <c r="J717" s="9"/>
      <c r="K717" s="10"/>
      <c r="L717" s="10"/>
      <c r="N717" s="9"/>
      <c r="O717" s="4"/>
      <c r="P717" s="4"/>
    </row>
    <row r="718" spans="2:22" ht="13.8" thickBot="1" x14ac:dyDescent="0.25">
      <c r="B718" t="s">
        <v>51</v>
      </c>
      <c r="C718" s="40" t="s">
        <v>307</v>
      </c>
      <c r="D718" s="69" t="s">
        <v>263</v>
      </c>
      <c r="E718" s="1">
        <f>$K722</f>
        <v>0</v>
      </c>
      <c r="F718" s="2" t="s">
        <v>38</v>
      </c>
      <c r="G718" s="3">
        <f>$L722</f>
        <v>3</v>
      </c>
      <c r="H718" s="69" t="s">
        <v>279</v>
      </c>
      <c r="J718" s="113" t="s">
        <v>1</v>
      </c>
      <c r="K718" s="114" t="str">
        <f>IF($K722&gt;$L722,"○","×")</f>
        <v>×</v>
      </c>
      <c r="L718" s="114" t="str">
        <f>IF($K722&lt;$L722,"○","×")</f>
        <v>○</v>
      </c>
      <c r="O718" s="4"/>
      <c r="P718" s="4"/>
      <c r="S718">
        <v>7</v>
      </c>
      <c r="T718" t="s">
        <v>42</v>
      </c>
      <c r="U718" t="s">
        <v>49</v>
      </c>
      <c r="V718" t="s">
        <v>42</v>
      </c>
    </row>
    <row r="719" spans="2:22" x14ac:dyDescent="0.2">
      <c r="C719" s="5"/>
      <c r="D719" s="43" t="s">
        <v>308</v>
      </c>
      <c r="E719" s="70">
        <v>10</v>
      </c>
      <c r="F719" s="71" t="s">
        <v>38</v>
      </c>
      <c r="G719" s="72">
        <v>21</v>
      </c>
      <c r="H719" s="73" t="s">
        <v>309</v>
      </c>
      <c r="J719" s="115" t="s">
        <v>50</v>
      </c>
      <c r="K719" s="116">
        <f>$O720</f>
        <v>0</v>
      </c>
      <c r="L719" s="117">
        <f>$P720</f>
        <v>2</v>
      </c>
      <c r="N719" s="118" t="s">
        <v>46</v>
      </c>
      <c r="O719" s="119">
        <f>IF($O720&gt;$P720,1,0)</f>
        <v>0</v>
      </c>
      <c r="P719" s="120">
        <f>IF($O720&lt;$P720,1,0)</f>
        <v>1</v>
      </c>
      <c r="S719" s="56">
        <v>0.5</v>
      </c>
    </row>
    <row r="720" spans="2:22" x14ac:dyDescent="0.2">
      <c r="C720" s="6" t="s">
        <v>179</v>
      </c>
      <c r="D720" s="60" t="s">
        <v>310</v>
      </c>
      <c r="E720" s="74">
        <v>7</v>
      </c>
      <c r="F720" s="14" t="s">
        <v>38</v>
      </c>
      <c r="G720" s="75">
        <v>21</v>
      </c>
      <c r="H720" s="76" t="s">
        <v>283</v>
      </c>
      <c r="J720" s="121" t="s">
        <v>43</v>
      </c>
      <c r="K720" s="122">
        <f>$O723</f>
        <v>0</v>
      </c>
      <c r="L720" s="123">
        <f>$P723</f>
        <v>2</v>
      </c>
      <c r="N720" s="124" t="s">
        <v>47</v>
      </c>
      <c r="O720" s="125">
        <f>IF($E719&gt;$G719,1,0)+IF($E720&gt;$G720,1,0)+IF($E721&gt;$G721,1,0)</f>
        <v>0</v>
      </c>
      <c r="P720" s="126">
        <f>IF($E719&lt;$G719,1,0)+IF($E720&lt;$G720,1,0)+IF($E721&lt;$G721,1,0)</f>
        <v>2</v>
      </c>
    </row>
    <row r="721" spans="2:22" ht="13.8" thickBot="1" x14ac:dyDescent="0.25">
      <c r="C721" s="7"/>
      <c r="D721" s="48"/>
      <c r="E721" s="77"/>
      <c r="F721" s="78" t="s">
        <v>38</v>
      </c>
      <c r="G721" s="79"/>
      <c r="H721" s="80"/>
      <c r="J721" s="127" t="s">
        <v>44</v>
      </c>
      <c r="K721" s="128">
        <f>$O726</f>
        <v>0</v>
      </c>
      <c r="L721" s="129">
        <f>$P726</f>
        <v>2</v>
      </c>
      <c r="N721" s="130" t="s">
        <v>45</v>
      </c>
      <c r="O721" s="131">
        <f>SUM(E719:E721)</f>
        <v>17</v>
      </c>
      <c r="P721" s="132">
        <f>SUM(G719:G721)</f>
        <v>42</v>
      </c>
    </row>
    <row r="722" spans="2:22" x14ac:dyDescent="0.2">
      <c r="C722" s="6"/>
      <c r="D722" s="43" t="s">
        <v>275</v>
      </c>
      <c r="E722" s="70">
        <v>20</v>
      </c>
      <c r="F722" s="71" t="s">
        <v>38</v>
      </c>
      <c r="G722" s="72">
        <v>21</v>
      </c>
      <c r="H722" s="43" t="s">
        <v>285</v>
      </c>
      <c r="J722" s="133" t="s">
        <v>46</v>
      </c>
      <c r="K722" s="134">
        <f>$O725+$O722+$O719</f>
        <v>0</v>
      </c>
      <c r="L722" s="135">
        <f>$P725+$P722+$P719</f>
        <v>3</v>
      </c>
      <c r="N722" s="118" t="s">
        <v>46</v>
      </c>
      <c r="O722" s="119">
        <f>IF($O723&gt;$P723,1,0)</f>
        <v>0</v>
      </c>
      <c r="P722" s="120">
        <f>IF($O723&lt;$P723,1,0)</f>
        <v>1</v>
      </c>
      <c r="S722" s="56">
        <v>0.52083333333333337</v>
      </c>
    </row>
    <row r="723" spans="2:22" x14ac:dyDescent="0.2">
      <c r="C723" s="6" t="s">
        <v>131</v>
      </c>
      <c r="D723" s="60" t="s">
        <v>311</v>
      </c>
      <c r="E723" s="74">
        <v>16</v>
      </c>
      <c r="F723" s="14" t="s">
        <v>312</v>
      </c>
      <c r="G723" s="75">
        <v>21</v>
      </c>
      <c r="H723" s="60" t="s">
        <v>313</v>
      </c>
      <c r="J723" s="133" t="s">
        <v>47</v>
      </c>
      <c r="K723" s="134">
        <f>$O726+$O723+$O720</f>
        <v>0</v>
      </c>
      <c r="L723" s="135">
        <f>$P726+$P723+$P720</f>
        <v>6</v>
      </c>
      <c r="N723" s="124" t="s">
        <v>47</v>
      </c>
      <c r="O723" s="125">
        <f>IF($E722&gt;$G722,1,0)+IF($E723&gt;$G723,1,0)+IF($E724&gt;$G724,1,0)</f>
        <v>0</v>
      </c>
      <c r="P723" s="126">
        <f>IF($E722&lt;$G722,1,0)+IF($E723&lt;$G723,1,0)+IF($E724&lt;$G724,1,0)</f>
        <v>2</v>
      </c>
    </row>
    <row r="724" spans="2:22" ht="13.8" thickBot="1" x14ac:dyDescent="0.25">
      <c r="C724" s="8"/>
      <c r="D724" s="48"/>
      <c r="E724" s="77"/>
      <c r="F724" s="78" t="s">
        <v>38</v>
      </c>
      <c r="G724" s="79"/>
      <c r="H724" s="48"/>
      <c r="J724" s="136" t="s">
        <v>45</v>
      </c>
      <c r="K724" s="137">
        <f>$O727+$O724+$O721</f>
        <v>72</v>
      </c>
      <c r="L724" s="138">
        <f>$P727+$P724+$P721</f>
        <v>126</v>
      </c>
      <c r="N724" s="130" t="s">
        <v>45</v>
      </c>
      <c r="O724" s="131">
        <f>SUM(E722:E724)</f>
        <v>36</v>
      </c>
      <c r="P724" s="132">
        <f>SUM(G722:G724)</f>
        <v>42</v>
      </c>
    </row>
    <row r="725" spans="2:22" x14ac:dyDescent="0.2">
      <c r="C725" s="5"/>
      <c r="D725" s="43" t="s">
        <v>273</v>
      </c>
      <c r="E725" s="70">
        <v>10</v>
      </c>
      <c r="F725" s="71" t="s">
        <v>312</v>
      </c>
      <c r="G725" s="72">
        <v>21</v>
      </c>
      <c r="H725" s="43" t="s">
        <v>314</v>
      </c>
      <c r="J725" s="9"/>
      <c r="K725" s="10"/>
      <c r="L725" s="10"/>
      <c r="N725" s="118" t="s">
        <v>46</v>
      </c>
      <c r="O725" s="119">
        <f>IF($O726&gt;$P726,1,0)</f>
        <v>0</v>
      </c>
      <c r="P725" s="120">
        <f>IF($O726&lt;$P726,1,0)</f>
        <v>1</v>
      </c>
      <c r="S725" s="56">
        <v>0.54166666666666663</v>
      </c>
    </row>
    <row r="726" spans="2:22" x14ac:dyDescent="0.2">
      <c r="C726" s="6" t="s">
        <v>315</v>
      </c>
      <c r="D726" s="60" t="s">
        <v>316</v>
      </c>
      <c r="E726" s="74">
        <v>9</v>
      </c>
      <c r="F726" s="14" t="s">
        <v>38</v>
      </c>
      <c r="G726" s="75">
        <v>21</v>
      </c>
      <c r="H726" s="60" t="s">
        <v>317</v>
      </c>
      <c r="J726" s="9"/>
      <c r="K726" s="10"/>
      <c r="L726" s="10"/>
      <c r="N726" s="124" t="s">
        <v>47</v>
      </c>
      <c r="O726" s="125">
        <f>IF($E725&gt;$G725,1,0)+IF($E726&gt;$G726,1,0)+IF($E727&gt;$G727,1,0)</f>
        <v>0</v>
      </c>
      <c r="P726" s="126">
        <f>IF($E725&lt;$G725,1,0)+IF($E726&lt;$G726,1,0)+IF($E727&lt;$G727,1,0)</f>
        <v>2</v>
      </c>
    </row>
    <row r="727" spans="2:22" ht="13.8" thickBot="1" x14ac:dyDescent="0.25">
      <c r="C727" s="7"/>
      <c r="D727" s="48"/>
      <c r="E727" s="77"/>
      <c r="F727" s="78" t="s">
        <v>312</v>
      </c>
      <c r="G727" s="79"/>
      <c r="H727" s="48"/>
      <c r="J727" s="9"/>
      <c r="K727" s="10"/>
      <c r="L727" s="10"/>
      <c r="N727" s="130" t="s">
        <v>45</v>
      </c>
      <c r="O727" s="131">
        <f>SUM(E725:E727)</f>
        <v>19</v>
      </c>
      <c r="P727" s="132">
        <f>SUM(G725:G727)</f>
        <v>42</v>
      </c>
    </row>
    <row r="728" spans="2:22" ht="13.8" thickBot="1" x14ac:dyDescent="0.25">
      <c r="C728" s="11"/>
      <c r="E728" s="13"/>
      <c r="F728" s="14"/>
      <c r="G728" s="13"/>
      <c r="J728" s="9"/>
      <c r="K728" s="10"/>
      <c r="L728" s="10"/>
      <c r="N728" s="9"/>
      <c r="O728" s="4"/>
      <c r="P728" s="4"/>
    </row>
    <row r="729" spans="2:22" ht="13.8" thickBot="1" x14ac:dyDescent="0.25">
      <c r="B729" t="s">
        <v>52</v>
      </c>
      <c r="C729" s="40" t="s">
        <v>318</v>
      </c>
      <c r="D729" s="69" t="s">
        <v>319</v>
      </c>
      <c r="E729" s="1">
        <f>$K733</f>
        <v>2</v>
      </c>
      <c r="F729" s="2" t="s">
        <v>38</v>
      </c>
      <c r="G729" s="3">
        <f>$L733</f>
        <v>1</v>
      </c>
      <c r="H729" s="69" t="s">
        <v>320</v>
      </c>
      <c r="J729" s="113" t="s">
        <v>1</v>
      </c>
      <c r="K729" s="114" t="str">
        <f>IF($K733&gt;$L733,"○","×")</f>
        <v>○</v>
      </c>
      <c r="L729" s="114" t="str">
        <f>IF($K733&lt;$L733,"○","×")</f>
        <v>×</v>
      </c>
      <c r="O729" s="4"/>
      <c r="P729" s="4"/>
      <c r="S729">
        <v>7</v>
      </c>
      <c r="T729" t="s">
        <v>42</v>
      </c>
      <c r="U729" t="s">
        <v>49</v>
      </c>
      <c r="V729" t="s">
        <v>42</v>
      </c>
    </row>
    <row r="730" spans="2:22" x14ac:dyDescent="0.2">
      <c r="C730" s="5"/>
      <c r="D730" s="43" t="s">
        <v>266</v>
      </c>
      <c r="E730" s="70">
        <v>21</v>
      </c>
      <c r="F730" s="71" t="s">
        <v>38</v>
      </c>
      <c r="G730" s="72">
        <v>15</v>
      </c>
      <c r="H730" s="73" t="s">
        <v>280</v>
      </c>
      <c r="J730" s="115" t="s">
        <v>50</v>
      </c>
      <c r="K730" s="116">
        <f>$O731</f>
        <v>2</v>
      </c>
      <c r="L730" s="117">
        <f>$P731</f>
        <v>0</v>
      </c>
      <c r="N730" s="118" t="s">
        <v>46</v>
      </c>
      <c r="O730" s="119">
        <f>IF($O731&gt;$P731,1,0)</f>
        <v>1</v>
      </c>
      <c r="P730" s="120">
        <f>IF($O731&lt;$P731,1,0)</f>
        <v>0</v>
      </c>
      <c r="S730" s="56">
        <v>0.5</v>
      </c>
    </row>
    <row r="731" spans="2:22" x14ac:dyDescent="0.2">
      <c r="C731" s="6" t="s">
        <v>179</v>
      </c>
      <c r="D731" s="60" t="s">
        <v>268</v>
      </c>
      <c r="E731" s="74">
        <v>21</v>
      </c>
      <c r="F731" s="14" t="s">
        <v>38</v>
      </c>
      <c r="G731" s="75">
        <v>20</v>
      </c>
      <c r="H731" s="76" t="s">
        <v>286</v>
      </c>
      <c r="J731" s="121" t="s">
        <v>43</v>
      </c>
      <c r="K731" s="122">
        <f>$O734</f>
        <v>0</v>
      </c>
      <c r="L731" s="123">
        <f>$P734</f>
        <v>2</v>
      </c>
      <c r="N731" s="124" t="s">
        <v>47</v>
      </c>
      <c r="O731" s="125">
        <f>IF($E730&gt;$G730,1,0)+IF($E731&gt;$G731,1,0)+IF($E732&gt;$G732,1,0)</f>
        <v>2</v>
      </c>
      <c r="P731" s="126">
        <f>IF($E730&lt;$G730,1,0)+IF($E731&lt;$G731,1,0)+IF($E732&lt;$G732,1,0)</f>
        <v>0</v>
      </c>
    </row>
    <row r="732" spans="2:22" ht="13.8" thickBot="1" x14ac:dyDescent="0.25">
      <c r="C732" s="7"/>
      <c r="D732" s="48"/>
      <c r="E732" s="77"/>
      <c r="F732" s="78" t="s">
        <v>38</v>
      </c>
      <c r="G732" s="79"/>
      <c r="H732" s="80"/>
      <c r="J732" s="127" t="s">
        <v>44</v>
      </c>
      <c r="K732" s="128">
        <f>$O737</f>
        <v>2</v>
      </c>
      <c r="L732" s="129">
        <f>$P737</f>
        <v>0</v>
      </c>
      <c r="N732" s="130" t="s">
        <v>45</v>
      </c>
      <c r="O732" s="131">
        <f>SUM(E730:E732)</f>
        <v>42</v>
      </c>
      <c r="P732" s="132">
        <f>SUM(G730:G732)</f>
        <v>35</v>
      </c>
    </row>
    <row r="733" spans="2:22" x14ac:dyDescent="0.2">
      <c r="C733" s="6"/>
      <c r="D733" s="43" t="s">
        <v>270</v>
      </c>
      <c r="E733" s="70">
        <v>9</v>
      </c>
      <c r="F733" s="71" t="s">
        <v>38</v>
      </c>
      <c r="G733" s="72">
        <v>21</v>
      </c>
      <c r="H733" s="43" t="s">
        <v>290</v>
      </c>
      <c r="J733" s="133" t="s">
        <v>46</v>
      </c>
      <c r="K733" s="134">
        <f>$O736+$O733+$O730</f>
        <v>2</v>
      </c>
      <c r="L733" s="135">
        <f>$P736+$P733+$P730</f>
        <v>1</v>
      </c>
      <c r="N733" s="118" t="s">
        <v>46</v>
      </c>
      <c r="O733" s="119">
        <f>IF($O734&gt;$P734,1,0)</f>
        <v>0</v>
      </c>
      <c r="P733" s="120">
        <f>IF($O734&lt;$P734,1,0)</f>
        <v>1</v>
      </c>
      <c r="S733" s="56">
        <v>0.52083333333333337</v>
      </c>
    </row>
    <row r="734" spans="2:22" x14ac:dyDescent="0.2">
      <c r="C734" s="6" t="s">
        <v>131</v>
      </c>
      <c r="D734" s="60" t="s">
        <v>272</v>
      </c>
      <c r="E734" s="74">
        <v>17</v>
      </c>
      <c r="F734" s="14" t="s">
        <v>38</v>
      </c>
      <c r="G734" s="75">
        <v>21</v>
      </c>
      <c r="H734" s="60" t="s">
        <v>282</v>
      </c>
      <c r="J734" s="133" t="s">
        <v>47</v>
      </c>
      <c r="K734" s="134">
        <f>$O737+$O734+$O731</f>
        <v>4</v>
      </c>
      <c r="L734" s="135">
        <f>$P737+$P734+$P731</f>
        <v>2</v>
      </c>
      <c r="N734" s="124" t="s">
        <v>47</v>
      </c>
      <c r="O734" s="125">
        <f>IF($E733&gt;$G733,1,0)+IF($E734&gt;$G734,1,0)+IF($E735&gt;$G735,1,0)</f>
        <v>0</v>
      </c>
      <c r="P734" s="126">
        <f>IF($E733&lt;$G733,1,0)+IF($E734&lt;$G734,1,0)+IF($E735&lt;$G735,1,0)</f>
        <v>2</v>
      </c>
    </row>
    <row r="735" spans="2:22" ht="13.8" thickBot="1" x14ac:dyDescent="0.25">
      <c r="C735" s="8"/>
      <c r="D735" s="48"/>
      <c r="E735" s="77"/>
      <c r="F735" s="78" t="s">
        <v>38</v>
      </c>
      <c r="G735" s="79"/>
      <c r="H735" s="48"/>
      <c r="J735" s="136" t="s">
        <v>45</v>
      </c>
      <c r="K735" s="137">
        <f>$O738+$O735+$O732</f>
        <v>110</v>
      </c>
      <c r="L735" s="138">
        <f>$P738+$P735+$P732</f>
        <v>101</v>
      </c>
      <c r="N735" s="130" t="s">
        <v>45</v>
      </c>
      <c r="O735" s="131">
        <f>SUM(E733:E735)</f>
        <v>26</v>
      </c>
      <c r="P735" s="132">
        <f>SUM(G733:G735)</f>
        <v>42</v>
      </c>
    </row>
    <row r="736" spans="2:22" x14ac:dyDescent="0.2">
      <c r="C736" s="5"/>
      <c r="D736" s="43" t="s">
        <v>274</v>
      </c>
      <c r="E736" s="70">
        <v>21</v>
      </c>
      <c r="F736" s="71" t="s">
        <v>38</v>
      </c>
      <c r="G736" s="72">
        <v>13</v>
      </c>
      <c r="H736" s="43" t="s">
        <v>288</v>
      </c>
      <c r="J736" s="9"/>
      <c r="K736" s="10"/>
      <c r="L736" s="10"/>
      <c r="N736" s="118" t="s">
        <v>46</v>
      </c>
      <c r="O736" s="119">
        <f>IF($O737&gt;$P737,1,0)</f>
        <v>1</v>
      </c>
      <c r="P736" s="120">
        <f>IF($O737&lt;$P737,1,0)</f>
        <v>0</v>
      </c>
      <c r="S736" s="56">
        <v>0.54166666666666663</v>
      </c>
    </row>
    <row r="737" spans="2:22" x14ac:dyDescent="0.2">
      <c r="C737" s="6" t="s">
        <v>127</v>
      </c>
      <c r="D737" s="60" t="s">
        <v>276</v>
      </c>
      <c r="E737" s="74">
        <v>21</v>
      </c>
      <c r="F737" s="14" t="s">
        <v>38</v>
      </c>
      <c r="G737" s="75">
        <v>11</v>
      </c>
      <c r="H737" s="60" t="s">
        <v>284</v>
      </c>
      <c r="J737" s="9"/>
      <c r="K737" s="10"/>
      <c r="L737" s="10"/>
      <c r="N737" s="124" t="s">
        <v>47</v>
      </c>
      <c r="O737" s="125">
        <f>IF($E736&gt;$G736,1,0)+IF($E737&gt;$G737,1,0)+IF($E738&gt;$G738,1,0)</f>
        <v>2</v>
      </c>
      <c r="P737" s="126">
        <f>IF($E736&lt;$G736,1,0)+IF($E737&lt;$G737,1,0)+IF($E738&lt;$G738,1,0)</f>
        <v>0</v>
      </c>
    </row>
    <row r="738" spans="2:22" ht="13.8" thickBot="1" x14ac:dyDescent="0.25">
      <c r="C738" s="7"/>
      <c r="D738" s="48"/>
      <c r="E738" s="77"/>
      <c r="F738" s="78" t="s">
        <v>38</v>
      </c>
      <c r="G738" s="79"/>
      <c r="H738" s="48"/>
      <c r="J738" s="9"/>
      <c r="K738" s="10"/>
      <c r="L738" s="10"/>
      <c r="N738" s="130" t="s">
        <v>45</v>
      </c>
      <c r="O738" s="131">
        <f>SUM(E736:E738)</f>
        <v>42</v>
      </c>
      <c r="P738" s="132">
        <f>SUM(G736:G738)</f>
        <v>24</v>
      </c>
    </row>
    <row r="739" spans="2:22" x14ac:dyDescent="0.2">
      <c r="E739" s="13"/>
      <c r="F739" s="14"/>
      <c r="G739" s="13"/>
      <c r="J739" s="9"/>
      <c r="K739" s="10"/>
      <c r="L739" s="10"/>
      <c r="N739" s="9"/>
      <c r="O739" s="4"/>
      <c r="P739" s="4"/>
    </row>
    <row r="740" spans="2:22" ht="13.8" hidden="1" thickBot="1" x14ac:dyDescent="0.25">
      <c r="B740" t="s">
        <v>53</v>
      </c>
      <c r="C740" s="40" t="s">
        <v>0</v>
      </c>
      <c r="D740" s="69"/>
      <c r="E740" s="1">
        <f>$K744</f>
        <v>0</v>
      </c>
      <c r="F740" s="2" t="s">
        <v>38</v>
      </c>
      <c r="G740" s="3">
        <f>$L744</f>
        <v>0</v>
      </c>
      <c r="H740" s="69"/>
      <c r="J740" s="113" t="s">
        <v>1</v>
      </c>
      <c r="K740" s="114" t="str">
        <f>IF($K744&gt;$L744,"○","×")</f>
        <v>×</v>
      </c>
      <c r="L740" s="114" t="str">
        <f>IF($K744&lt;$L744,"○","×")</f>
        <v>×</v>
      </c>
      <c r="O740" s="4"/>
      <c r="P740" s="4"/>
      <c r="S740"/>
      <c r="T740" t="s">
        <v>22</v>
      </c>
      <c r="U740" t="s">
        <v>22</v>
      </c>
      <c r="V740" t="s">
        <v>22</v>
      </c>
    </row>
    <row r="741" spans="2:22" hidden="1" x14ac:dyDescent="0.2">
      <c r="C741" s="5"/>
      <c r="D741" s="43"/>
      <c r="E741" s="70"/>
      <c r="F741" s="71" t="s">
        <v>38</v>
      </c>
      <c r="G741" s="72"/>
      <c r="H741" s="73"/>
      <c r="J741" s="115" t="s">
        <v>50</v>
      </c>
      <c r="K741" s="116">
        <f>$O742</f>
        <v>0</v>
      </c>
      <c r="L741" s="117">
        <f>$P742</f>
        <v>0</v>
      </c>
      <c r="N741" s="118" t="s">
        <v>46</v>
      </c>
      <c r="O741" s="119">
        <f>IF($O742&gt;$P742,1,0)</f>
        <v>0</v>
      </c>
      <c r="P741" s="120">
        <f>IF($O742&lt;$P742,1,0)</f>
        <v>0</v>
      </c>
      <c r="S741" s="56" t="s">
        <v>23</v>
      </c>
    </row>
    <row r="742" spans="2:22" hidden="1" x14ac:dyDescent="0.2">
      <c r="C742" s="6" t="s">
        <v>76</v>
      </c>
      <c r="D742" s="60"/>
      <c r="E742" s="74"/>
      <c r="F742" s="14" t="s">
        <v>38</v>
      </c>
      <c r="G742" s="75"/>
      <c r="H742" s="76"/>
      <c r="J742" s="121" t="s">
        <v>43</v>
      </c>
      <c r="K742" s="122">
        <f>$O745</f>
        <v>0</v>
      </c>
      <c r="L742" s="123">
        <f>$P745</f>
        <v>0</v>
      </c>
      <c r="N742" s="124" t="s">
        <v>47</v>
      </c>
      <c r="O742" s="125">
        <f>IF($E741&gt;$G741,1,0)+IF($E742&gt;$G742,1,0)+IF($E743&gt;$G743,1,0)</f>
        <v>0</v>
      </c>
      <c r="P742" s="126">
        <f>IF($E741&lt;$G741,1,0)+IF($E742&lt;$G742,1,0)+IF($E743&lt;$G743,1,0)</f>
        <v>0</v>
      </c>
    </row>
    <row r="743" spans="2:22" ht="13.8" hidden="1" thickBot="1" x14ac:dyDescent="0.25">
      <c r="C743" s="7"/>
      <c r="D743" s="48"/>
      <c r="E743" s="77"/>
      <c r="F743" s="78" t="s">
        <v>38</v>
      </c>
      <c r="G743" s="79"/>
      <c r="H743" s="80"/>
      <c r="J743" s="127" t="s">
        <v>44</v>
      </c>
      <c r="K743" s="128">
        <f>$O748</f>
        <v>0</v>
      </c>
      <c r="L743" s="129">
        <f>$P748</f>
        <v>0</v>
      </c>
      <c r="N743" s="130" t="s">
        <v>45</v>
      </c>
      <c r="O743" s="131">
        <f>SUM(E741:E743)</f>
        <v>0</v>
      </c>
      <c r="P743" s="132">
        <f>SUM(G741:G743)</f>
        <v>0</v>
      </c>
    </row>
    <row r="744" spans="2:22" hidden="1" x14ac:dyDescent="0.2">
      <c r="C744" s="6"/>
      <c r="D744" s="43"/>
      <c r="E744" s="70"/>
      <c r="F744" s="71" t="s">
        <v>38</v>
      </c>
      <c r="G744" s="72"/>
      <c r="H744" s="43"/>
      <c r="J744" s="133" t="s">
        <v>46</v>
      </c>
      <c r="K744" s="134">
        <f>$O747+$O744+$O741</f>
        <v>0</v>
      </c>
      <c r="L744" s="135">
        <f>$P747+$P744+$P741</f>
        <v>0</v>
      </c>
      <c r="N744" s="118" t="s">
        <v>46</v>
      </c>
      <c r="O744" s="119">
        <f>IF($O745&gt;$P745,1,0)</f>
        <v>0</v>
      </c>
      <c r="P744" s="120">
        <f>IF($O745&lt;$P745,1,0)</f>
        <v>0</v>
      </c>
      <c r="S744" s="56" t="s">
        <v>24</v>
      </c>
    </row>
    <row r="745" spans="2:22" hidden="1" x14ac:dyDescent="0.2">
      <c r="C745" s="6" t="s">
        <v>77</v>
      </c>
      <c r="D745" s="60"/>
      <c r="E745" s="74"/>
      <c r="F745" s="14" t="s">
        <v>38</v>
      </c>
      <c r="G745" s="75"/>
      <c r="H745" s="60"/>
      <c r="J745" s="133" t="s">
        <v>47</v>
      </c>
      <c r="K745" s="134">
        <f>$O748+$O745+$O742</f>
        <v>0</v>
      </c>
      <c r="L745" s="135">
        <f>$P748+$P745+$P742</f>
        <v>0</v>
      </c>
      <c r="N745" s="124" t="s">
        <v>47</v>
      </c>
      <c r="O745" s="125">
        <f>IF($E744&gt;$G744,1,0)+IF($E745&gt;$G745,1,0)+IF($E746&gt;$G746,1,0)</f>
        <v>0</v>
      </c>
      <c r="P745" s="126">
        <f>IF($E744&lt;$G744,1,0)+IF($E745&lt;$G745,1,0)+IF($E746&lt;$G746,1,0)</f>
        <v>0</v>
      </c>
    </row>
    <row r="746" spans="2:22" ht="13.8" hidden="1" thickBot="1" x14ac:dyDescent="0.25">
      <c r="C746" s="8"/>
      <c r="D746" s="48"/>
      <c r="E746" s="77"/>
      <c r="F746" s="78" t="s">
        <v>38</v>
      </c>
      <c r="G746" s="79"/>
      <c r="H746" s="48"/>
      <c r="J746" s="136" t="s">
        <v>45</v>
      </c>
      <c r="K746" s="137">
        <f>$O749+$O746+$O743</f>
        <v>0</v>
      </c>
      <c r="L746" s="138">
        <f>$P749+$P746+$P743</f>
        <v>0</v>
      </c>
      <c r="N746" s="130" t="s">
        <v>45</v>
      </c>
      <c r="O746" s="131">
        <f>SUM(E744:E746)</f>
        <v>0</v>
      </c>
      <c r="P746" s="132">
        <f>SUM(G744:G746)</f>
        <v>0</v>
      </c>
    </row>
    <row r="747" spans="2:22" hidden="1" x14ac:dyDescent="0.2">
      <c r="C747" s="5"/>
      <c r="D747" s="43"/>
      <c r="E747" s="70"/>
      <c r="F747" s="71" t="s">
        <v>38</v>
      </c>
      <c r="G747" s="72"/>
      <c r="H747" s="43"/>
      <c r="J747" s="9"/>
      <c r="K747" s="10"/>
      <c r="L747" s="10"/>
      <c r="N747" s="118" t="s">
        <v>46</v>
      </c>
      <c r="O747" s="119">
        <f>IF($O748&gt;$P748,1,0)</f>
        <v>0</v>
      </c>
      <c r="P747" s="120">
        <f>IF($O748&lt;$P748,1,0)</f>
        <v>0</v>
      </c>
      <c r="S747" s="56" t="s">
        <v>24</v>
      </c>
    </row>
    <row r="748" spans="2:22" hidden="1" x14ac:dyDescent="0.2">
      <c r="C748" s="6" t="s">
        <v>78</v>
      </c>
      <c r="D748" s="60"/>
      <c r="E748" s="74"/>
      <c r="F748" s="14" t="s">
        <v>38</v>
      </c>
      <c r="G748" s="75"/>
      <c r="H748" s="60"/>
      <c r="J748" s="9"/>
      <c r="K748" s="10"/>
      <c r="L748" s="10"/>
      <c r="N748" s="124" t="s">
        <v>47</v>
      </c>
      <c r="O748" s="125">
        <f>IF($E747&gt;$G747,1,0)+IF($E748&gt;$G748,1,0)+IF($E749&gt;$G749,1,0)</f>
        <v>0</v>
      </c>
      <c r="P748" s="126">
        <f>IF($E747&lt;$G747,1,0)+IF($E748&lt;$G748,1,0)+IF($E749&lt;$G749,1,0)</f>
        <v>0</v>
      </c>
    </row>
    <row r="749" spans="2:22" ht="13.8" hidden="1" thickBot="1" x14ac:dyDescent="0.25">
      <c r="C749" s="7"/>
      <c r="D749" s="48"/>
      <c r="E749" s="77"/>
      <c r="F749" s="78" t="s">
        <v>38</v>
      </c>
      <c r="G749" s="79"/>
      <c r="H749" s="48"/>
      <c r="J749" s="9"/>
      <c r="K749" s="10"/>
      <c r="L749" s="10"/>
      <c r="N749" s="130" t="s">
        <v>45</v>
      </c>
      <c r="O749" s="131">
        <f>SUM(E747:E749)</f>
        <v>0</v>
      </c>
      <c r="P749" s="132">
        <f>SUM(G747:G749)</f>
        <v>0</v>
      </c>
    </row>
    <row r="750" spans="2:22" hidden="1" x14ac:dyDescent="0.2">
      <c r="E750" s="13"/>
      <c r="F750" s="14"/>
      <c r="G750" s="13"/>
      <c r="J750" s="9"/>
      <c r="K750" s="10"/>
      <c r="L750" s="10"/>
      <c r="N750" s="9"/>
      <c r="O750" s="4"/>
      <c r="P750" s="4"/>
    </row>
    <row r="751" spans="2:22" ht="13.8" hidden="1" thickBot="1" x14ac:dyDescent="0.25">
      <c r="B751" t="s">
        <v>54</v>
      </c>
      <c r="C751" s="40" t="s">
        <v>0</v>
      </c>
      <c r="D751" s="69"/>
      <c r="E751" s="1">
        <f>$K755</f>
        <v>0</v>
      </c>
      <c r="F751" s="2" t="s">
        <v>38</v>
      </c>
      <c r="G751" s="3">
        <f>$L755</f>
        <v>0</v>
      </c>
      <c r="H751" s="69"/>
      <c r="J751" s="113" t="s">
        <v>1</v>
      </c>
      <c r="K751" s="114" t="str">
        <f>IF($K755&gt;$L755,"○","×")</f>
        <v>×</v>
      </c>
      <c r="L751" s="114" t="str">
        <f>IF($K755&lt;$L755,"○","×")</f>
        <v>×</v>
      </c>
      <c r="O751" s="4"/>
      <c r="P751" s="4"/>
      <c r="S751"/>
      <c r="T751" t="s">
        <v>22</v>
      </c>
      <c r="U751" t="s">
        <v>22</v>
      </c>
      <c r="V751" t="s">
        <v>22</v>
      </c>
    </row>
    <row r="752" spans="2:22" hidden="1" x14ac:dyDescent="0.2">
      <c r="C752" s="5"/>
      <c r="D752" s="43"/>
      <c r="E752" s="70"/>
      <c r="F752" s="71" t="s">
        <v>38</v>
      </c>
      <c r="G752" s="72"/>
      <c r="H752" s="73"/>
      <c r="J752" s="115" t="s">
        <v>50</v>
      </c>
      <c r="K752" s="116">
        <f>$O753</f>
        <v>0</v>
      </c>
      <c r="L752" s="117">
        <f>$P753</f>
        <v>0</v>
      </c>
      <c r="N752" s="118" t="s">
        <v>46</v>
      </c>
      <c r="O752" s="119">
        <f>IF($O753&gt;$P753,1,0)</f>
        <v>0</v>
      </c>
      <c r="P752" s="120">
        <f>IF($O753&lt;$P753,1,0)</f>
        <v>0</v>
      </c>
      <c r="S752" s="56" t="s">
        <v>23</v>
      </c>
    </row>
    <row r="753" spans="2:22" hidden="1" x14ac:dyDescent="0.2">
      <c r="C753" s="6" t="s">
        <v>76</v>
      </c>
      <c r="D753" s="60"/>
      <c r="E753" s="74"/>
      <c r="F753" s="14" t="s">
        <v>38</v>
      </c>
      <c r="G753" s="75"/>
      <c r="H753" s="76"/>
      <c r="J753" s="121" t="s">
        <v>43</v>
      </c>
      <c r="K753" s="122">
        <f>$O756</f>
        <v>0</v>
      </c>
      <c r="L753" s="123">
        <f>$P756</f>
        <v>0</v>
      </c>
      <c r="N753" s="124" t="s">
        <v>47</v>
      </c>
      <c r="O753" s="125">
        <f>IF($E752&gt;$G752,1,0)+IF($E753&gt;$G753,1,0)+IF($E754&gt;$G754,1,0)</f>
        <v>0</v>
      </c>
      <c r="P753" s="126">
        <f>IF($E752&lt;$G752,1,0)+IF($E753&lt;$G753,1,0)+IF($E754&lt;$G754,1,0)</f>
        <v>0</v>
      </c>
    </row>
    <row r="754" spans="2:22" ht="13.8" hidden="1" thickBot="1" x14ac:dyDescent="0.25">
      <c r="C754" s="7"/>
      <c r="D754" s="48"/>
      <c r="E754" s="77"/>
      <c r="F754" s="78" t="s">
        <v>38</v>
      </c>
      <c r="G754" s="79"/>
      <c r="H754" s="80"/>
      <c r="J754" s="127" t="s">
        <v>44</v>
      </c>
      <c r="K754" s="128">
        <f>$O759</f>
        <v>0</v>
      </c>
      <c r="L754" s="129">
        <f>$P759</f>
        <v>0</v>
      </c>
      <c r="N754" s="130" t="s">
        <v>45</v>
      </c>
      <c r="O754" s="131">
        <f>SUM(E752:E754)</f>
        <v>0</v>
      </c>
      <c r="P754" s="132">
        <f>SUM(G752:G754)</f>
        <v>0</v>
      </c>
    </row>
    <row r="755" spans="2:22" hidden="1" x14ac:dyDescent="0.2">
      <c r="C755" s="6"/>
      <c r="D755" s="43"/>
      <c r="E755" s="70"/>
      <c r="F755" s="71" t="s">
        <v>38</v>
      </c>
      <c r="G755" s="72"/>
      <c r="H755" s="43"/>
      <c r="J755" s="133" t="s">
        <v>46</v>
      </c>
      <c r="K755" s="134">
        <f>$O758+$O755+$O752</f>
        <v>0</v>
      </c>
      <c r="L755" s="135">
        <f>$P758+$P755+$P752</f>
        <v>0</v>
      </c>
      <c r="N755" s="118" t="s">
        <v>46</v>
      </c>
      <c r="O755" s="119">
        <f>IF($O756&gt;$P756,1,0)</f>
        <v>0</v>
      </c>
      <c r="P755" s="120">
        <f>IF($O756&lt;$P756,1,0)</f>
        <v>0</v>
      </c>
      <c r="S755" s="56" t="s">
        <v>24</v>
      </c>
    </row>
    <row r="756" spans="2:22" hidden="1" x14ac:dyDescent="0.2">
      <c r="C756" s="6" t="s">
        <v>77</v>
      </c>
      <c r="D756" s="60"/>
      <c r="E756" s="74"/>
      <c r="F756" s="14" t="s">
        <v>38</v>
      </c>
      <c r="G756" s="75"/>
      <c r="H756" s="60"/>
      <c r="J756" s="133" t="s">
        <v>47</v>
      </c>
      <c r="K756" s="134">
        <f>$O759+$O756+$O753</f>
        <v>0</v>
      </c>
      <c r="L756" s="135">
        <f>$P759+$P756+$P753</f>
        <v>0</v>
      </c>
      <c r="N756" s="124" t="s">
        <v>47</v>
      </c>
      <c r="O756" s="125">
        <f>IF($E755&gt;$G755,1,0)+IF($E756&gt;$G756,1,0)+IF($E757&gt;$G757,1,0)</f>
        <v>0</v>
      </c>
      <c r="P756" s="126">
        <f>IF($E755&lt;$G755,1,0)+IF($E756&lt;$G756,1,0)+IF($E757&lt;$G757,1,0)</f>
        <v>0</v>
      </c>
    </row>
    <row r="757" spans="2:22" ht="13.8" hidden="1" thickBot="1" x14ac:dyDescent="0.25">
      <c r="C757" s="8"/>
      <c r="D757" s="48"/>
      <c r="E757" s="77"/>
      <c r="F757" s="78" t="s">
        <v>38</v>
      </c>
      <c r="G757" s="79"/>
      <c r="H757" s="48"/>
      <c r="J757" s="136" t="s">
        <v>45</v>
      </c>
      <c r="K757" s="137">
        <f>$O760+$O757+$O754</f>
        <v>0</v>
      </c>
      <c r="L757" s="138">
        <f>$P760+$P757+$P754</f>
        <v>0</v>
      </c>
      <c r="N757" s="130" t="s">
        <v>45</v>
      </c>
      <c r="O757" s="131">
        <f>SUM(E755:E757)</f>
        <v>0</v>
      </c>
      <c r="P757" s="132">
        <f>SUM(G755:G757)</f>
        <v>0</v>
      </c>
    </row>
    <row r="758" spans="2:22" hidden="1" x14ac:dyDescent="0.2">
      <c r="C758" s="5"/>
      <c r="D758" s="43"/>
      <c r="E758" s="70"/>
      <c r="F758" s="71" t="s">
        <v>38</v>
      </c>
      <c r="G758" s="72"/>
      <c r="H758" s="43"/>
      <c r="J758" s="9"/>
      <c r="K758" s="10"/>
      <c r="L758" s="10"/>
      <c r="N758" s="118" t="s">
        <v>46</v>
      </c>
      <c r="O758" s="119">
        <f>IF($O759&gt;$P759,1,0)</f>
        <v>0</v>
      </c>
      <c r="P758" s="120">
        <f>IF($O759&lt;$P759,1,0)</f>
        <v>0</v>
      </c>
      <c r="S758" s="56" t="s">
        <v>24</v>
      </c>
    </row>
    <row r="759" spans="2:22" hidden="1" x14ac:dyDescent="0.2">
      <c r="C759" s="6" t="s">
        <v>78</v>
      </c>
      <c r="D759" s="60"/>
      <c r="E759" s="74"/>
      <c r="F759" s="14" t="s">
        <v>38</v>
      </c>
      <c r="G759" s="75"/>
      <c r="H759" s="60"/>
      <c r="J759" s="9"/>
      <c r="K759" s="10"/>
      <c r="L759" s="10"/>
      <c r="N759" s="124" t="s">
        <v>47</v>
      </c>
      <c r="O759" s="125">
        <f>IF($E758&gt;$G758,1,0)+IF($E759&gt;$G759,1,0)+IF($E760&gt;$G760,1,0)</f>
        <v>0</v>
      </c>
      <c r="P759" s="126">
        <f>IF($E758&lt;$G758,1,0)+IF($E759&lt;$G759,1,0)+IF($E760&lt;$G760,1,0)</f>
        <v>0</v>
      </c>
    </row>
    <row r="760" spans="2:22" ht="13.8" hidden="1" thickBot="1" x14ac:dyDescent="0.25">
      <c r="C760" s="7"/>
      <c r="D760" s="48"/>
      <c r="E760" s="77"/>
      <c r="F760" s="78" t="s">
        <v>38</v>
      </c>
      <c r="G760" s="79"/>
      <c r="H760" s="48"/>
      <c r="J760" s="9"/>
      <c r="K760" s="10"/>
      <c r="L760" s="10"/>
      <c r="N760" s="130" t="s">
        <v>45</v>
      </c>
      <c r="O760" s="131">
        <f>SUM(E758:E760)</f>
        <v>0</v>
      </c>
      <c r="P760" s="132">
        <f>SUM(G758:G760)</f>
        <v>0</v>
      </c>
    </row>
    <row r="761" spans="2:22" hidden="1" x14ac:dyDescent="0.2">
      <c r="C761" s="11"/>
      <c r="E761" s="13"/>
      <c r="F761" s="14"/>
      <c r="G761" s="13"/>
      <c r="J761" s="9"/>
      <c r="K761" s="10"/>
      <c r="L761" s="10"/>
      <c r="N761" s="9"/>
      <c r="O761" s="4"/>
      <c r="P761" s="4"/>
    </row>
    <row r="762" spans="2:22" ht="13.8" hidden="1" thickBot="1" x14ac:dyDescent="0.25">
      <c r="B762" t="s">
        <v>55</v>
      </c>
      <c r="C762" s="40" t="s">
        <v>0</v>
      </c>
      <c r="D762" s="69"/>
      <c r="E762" s="1">
        <f>$K766</f>
        <v>0</v>
      </c>
      <c r="F762" s="2" t="s">
        <v>38</v>
      </c>
      <c r="G762" s="3">
        <f>$L766</f>
        <v>0</v>
      </c>
      <c r="H762" s="69"/>
      <c r="J762" s="113" t="s">
        <v>1</v>
      </c>
      <c r="K762" s="114" t="str">
        <f>IF($K766&gt;$L766,"○","×")</f>
        <v>×</v>
      </c>
      <c r="L762" s="114" t="str">
        <f>IF($K766&lt;$L766,"○","×")</f>
        <v>×</v>
      </c>
      <c r="O762" s="4"/>
      <c r="P762" s="4"/>
      <c r="S762"/>
      <c r="T762" t="s">
        <v>22</v>
      </c>
      <c r="U762" t="s">
        <v>22</v>
      </c>
      <c r="V762" t="s">
        <v>22</v>
      </c>
    </row>
    <row r="763" spans="2:22" hidden="1" x14ac:dyDescent="0.2">
      <c r="C763" s="5"/>
      <c r="D763" s="43"/>
      <c r="E763" s="70"/>
      <c r="F763" s="71" t="s">
        <v>38</v>
      </c>
      <c r="G763" s="72"/>
      <c r="H763" s="73"/>
      <c r="J763" s="115" t="s">
        <v>50</v>
      </c>
      <c r="K763" s="116">
        <f>$O764</f>
        <v>0</v>
      </c>
      <c r="L763" s="117">
        <f>$P764</f>
        <v>0</v>
      </c>
      <c r="N763" s="118" t="s">
        <v>46</v>
      </c>
      <c r="O763" s="119">
        <f>IF($O764&gt;$P764,1,0)</f>
        <v>0</v>
      </c>
      <c r="P763" s="120">
        <f>IF($O764&lt;$P764,1,0)</f>
        <v>0</v>
      </c>
      <c r="S763" s="56" t="s">
        <v>23</v>
      </c>
    </row>
    <row r="764" spans="2:22" hidden="1" x14ac:dyDescent="0.2">
      <c r="C764" s="6" t="s">
        <v>76</v>
      </c>
      <c r="D764" s="60"/>
      <c r="E764" s="74"/>
      <c r="F764" s="14" t="s">
        <v>38</v>
      </c>
      <c r="G764" s="75"/>
      <c r="H764" s="76"/>
      <c r="J764" s="121" t="s">
        <v>43</v>
      </c>
      <c r="K764" s="122">
        <f>$O767</f>
        <v>0</v>
      </c>
      <c r="L764" s="123">
        <f>$P767</f>
        <v>0</v>
      </c>
      <c r="N764" s="124" t="s">
        <v>47</v>
      </c>
      <c r="O764" s="125">
        <f>IF($E763&gt;$G763,1,0)+IF($E764&gt;$G764,1,0)+IF($E765&gt;$G765,1,0)</f>
        <v>0</v>
      </c>
      <c r="P764" s="126">
        <f>IF($E763&lt;$G763,1,0)+IF($E764&lt;$G764,1,0)+IF($E765&lt;$G765,1,0)</f>
        <v>0</v>
      </c>
    </row>
    <row r="765" spans="2:22" ht="13.8" hidden="1" thickBot="1" x14ac:dyDescent="0.25">
      <c r="C765" s="7"/>
      <c r="D765" s="48"/>
      <c r="E765" s="77"/>
      <c r="F765" s="78" t="s">
        <v>38</v>
      </c>
      <c r="G765" s="79"/>
      <c r="H765" s="80"/>
      <c r="J765" s="127" t="s">
        <v>44</v>
      </c>
      <c r="K765" s="128">
        <f>$O770</f>
        <v>0</v>
      </c>
      <c r="L765" s="129">
        <f>$P770</f>
        <v>0</v>
      </c>
      <c r="N765" s="130" t="s">
        <v>45</v>
      </c>
      <c r="O765" s="131">
        <f>SUM(E763:E765)</f>
        <v>0</v>
      </c>
      <c r="P765" s="132">
        <f>SUM(G763:G765)</f>
        <v>0</v>
      </c>
    </row>
    <row r="766" spans="2:22" hidden="1" x14ac:dyDescent="0.2">
      <c r="C766" s="6"/>
      <c r="D766" s="43"/>
      <c r="E766" s="70"/>
      <c r="F766" s="71" t="s">
        <v>38</v>
      </c>
      <c r="G766" s="72"/>
      <c r="H766" s="43"/>
      <c r="J766" s="133" t="s">
        <v>46</v>
      </c>
      <c r="K766" s="134">
        <f>$O769+$O766+$O763</f>
        <v>0</v>
      </c>
      <c r="L766" s="135">
        <f>$P769+$P766+$P763</f>
        <v>0</v>
      </c>
      <c r="N766" s="118" t="s">
        <v>46</v>
      </c>
      <c r="O766" s="119">
        <f>IF($O767&gt;$P767,1,0)</f>
        <v>0</v>
      </c>
      <c r="P766" s="120">
        <f>IF($O767&lt;$P767,1,0)</f>
        <v>0</v>
      </c>
      <c r="S766" s="56" t="s">
        <v>24</v>
      </c>
    </row>
    <row r="767" spans="2:22" hidden="1" x14ac:dyDescent="0.2">
      <c r="C767" s="6" t="s">
        <v>77</v>
      </c>
      <c r="D767" s="60"/>
      <c r="E767" s="74"/>
      <c r="F767" s="14" t="s">
        <v>38</v>
      </c>
      <c r="G767" s="75"/>
      <c r="H767" s="60"/>
      <c r="J767" s="133" t="s">
        <v>47</v>
      </c>
      <c r="K767" s="134">
        <f>$O770+$O767+$O764</f>
        <v>0</v>
      </c>
      <c r="L767" s="135">
        <f>$P770+$P767+$P764</f>
        <v>0</v>
      </c>
      <c r="N767" s="124" t="s">
        <v>47</v>
      </c>
      <c r="O767" s="125">
        <f>IF($E766&gt;$G766,1,0)+IF($E767&gt;$G767,1,0)+IF($E768&gt;$G768,1,0)</f>
        <v>0</v>
      </c>
      <c r="P767" s="126">
        <f>IF($E766&lt;$G766,1,0)+IF($E767&lt;$G767,1,0)+IF($E768&lt;$G768,1,0)</f>
        <v>0</v>
      </c>
    </row>
    <row r="768" spans="2:22" ht="13.8" hidden="1" thickBot="1" x14ac:dyDescent="0.25">
      <c r="C768" s="8"/>
      <c r="D768" s="48"/>
      <c r="E768" s="77"/>
      <c r="F768" s="78" t="s">
        <v>38</v>
      </c>
      <c r="G768" s="79"/>
      <c r="H768" s="48"/>
      <c r="J768" s="136" t="s">
        <v>45</v>
      </c>
      <c r="K768" s="137">
        <f>$O771+$O768+$O765</f>
        <v>0</v>
      </c>
      <c r="L768" s="138">
        <f>$P771+$P768+$P765</f>
        <v>0</v>
      </c>
      <c r="N768" s="130" t="s">
        <v>45</v>
      </c>
      <c r="O768" s="131">
        <f>SUM(E766:E768)</f>
        <v>0</v>
      </c>
      <c r="P768" s="132">
        <f>SUM(G766:G768)</f>
        <v>0</v>
      </c>
    </row>
    <row r="769" spans="1:22" hidden="1" x14ac:dyDescent="0.2">
      <c r="C769" s="5"/>
      <c r="D769" s="43"/>
      <c r="E769" s="70"/>
      <c r="F769" s="71" t="s">
        <v>38</v>
      </c>
      <c r="G769" s="72"/>
      <c r="H769" s="43"/>
      <c r="J769" s="9"/>
      <c r="K769" s="10"/>
      <c r="L769" s="10"/>
      <c r="N769" s="118" t="s">
        <v>46</v>
      </c>
      <c r="O769" s="119">
        <f>IF($O770&gt;$P770,1,0)</f>
        <v>0</v>
      </c>
      <c r="P769" s="120">
        <f>IF($O770&lt;$P770,1,0)</f>
        <v>0</v>
      </c>
      <c r="S769" s="56" t="s">
        <v>24</v>
      </c>
    </row>
    <row r="770" spans="1:22" hidden="1" x14ac:dyDescent="0.2">
      <c r="C770" s="6" t="s">
        <v>78</v>
      </c>
      <c r="D770" s="60"/>
      <c r="E770" s="74"/>
      <c r="F770" s="14" t="s">
        <v>38</v>
      </c>
      <c r="G770" s="75"/>
      <c r="H770" s="60"/>
      <c r="J770" s="9"/>
      <c r="K770" s="10"/>
      <c r="L770" s="10"/>
      <c r="N770" s="124" t="s">
        <v>47</v>
      </c>
      <c r="O770" s="125">
        <f>IF($E769&gt;$G769,1,0)+IF($E770&gt;$G770,1,0)+IF($E771&gt;$G771,1,0)</f>
        <v>0</v>
      </c>
      <c r="P770" s="126">
        <f>IF($E769&lt;$G769,1,0)+IF($E770&lt;$G770,1,0)+IF($E771&lt;$G771,1,0)</f>
        <v>0</v>
      </c>
    </row>
    <row r="771" spans="1:22" ht="13.8" hidden="1" thickBot="1" x14ac:dyDescent="0.25">
      <c r="C771" s="7"/>
      <c r="D771" s="48"/>
      <c r="E771" s="77"/>
      <c r="F771" s="78" t="s">
        <v>38</v>
      </c>
      <c r="G771" s="79"/>
      <c r="H771" s="48"/>
      <c r="J771" s="9"/>
      <c r="K771" s="10"/>
      <c r="L771" s="10"/>
      <c r="N771" s="130" t="s">
        <v>45</v>
      </c>
      <c r="O771" s="131">
        <f>SUM(E769:E771)</f>
        <v>0</v>
      </c>
      <c r="P771" s="132">
        <f>SUM(G769:G771)</f>
        <v>0</v>
      </c>
    </row>
    <row r="772" spans="1:22" hidden="1" x14ac:dyDescent="0.2">
      <c r="E772" s="13"/>
      <c r="F772" s="14"/>
      <c r="G772" s="13"/>
      <c r="J772" s="9"/>
      <c r="K772" s="10"/>
      <c r="L772" s="10"/>
      <c r="N772" s="9"/>
      <c r="O772" s="4"/>
      <c r="P772" s="4"/>
    </row>
    <row r="773" spans="1:22" ht="13.8" hidden="1" thickBot="1" x14ac:dyDescent="0.25">
      <c r="B773" t="s">
        <v>56</v>
      </c>
      <c r="C773" s="40" t="s">
        <v>0</v>
      </c>
      <c r="D773" s="69"/>
      <c r="E773" s="1">
        <f>$K777</f>
        <v>0</v>
      </c>
      <c r="F773" s="2" t="s">
        <v>38</v>
      </c>
      <c r="G773" s="3">
        <f>$L777</f>
        <v>0</v>
      </c>
      <c r="H773" s="69"/>
      <c r="J773" s="113" t="s">
        <v>1</v>
      </c>
      <c r="K773" s="114" t="str">
        <f>IF($K777&gt;$L777,"○","×")</f>
        <v>×</v>
      </c>
      <c r="L773" s="114" t="str">
        <f>IF($K777&lt;$L777,"○","×")</f>
        <v>×</v>
      </c>
      <c r="O773" s="4"/>
      <c r="P773" s="4"/>
      <c r="S773"/>
      <c r="T773" t="s">
        <v>22</v>
      </c>
      <c r="U773" t="s">
        <v>22</v>
      </c>
      <c r="V773" t="s">
        <v>22</v>
      </c>
    </row>
    <row r="774" spans="1:22" hidden="1" x14ac:dyDescent="0.2">
      <c r="C774" s="5"/>
      <c r="D774" s="43"/>
      <c r="E774" s="70"/>
      <c r="F774" s="71" t="s">
        <v>38</v>
      </c>
      <c r="G774" s="72"/>
      <c r="H774" s="73"/>
      <c r="J774" s="115" t="s">
        <v>50</v>
      </c>
      <c r="K774" s="116">
        <f>$O775</f>
        <v>0</v>
      </c>
      <c r="L774" s="117">
        <f>$P775</f>
        <v>0</v>
      </c>
      <c r="N774" s="118" t="s">
        <v>46</v>
      </c>
      <c r="O774" s="119">
        <f>IF($O775&gt;$P775,1,0)</f>
        <v>0</v>
      </c>
      <c r="P774" s="120">
        <f>IF($O775&lt;$P775,1,0)</f>
        <v>0</v>
      </c>
      <c r="S774" s="56" t="s">
        <v>23</v>
      </c>
    </row>
    <row r="775" spans="1:22" hidden="1" x14ac:dyDescent="0.2">
      <c r="C775" s="6" t="s">
        <v>76</v>
      </c>
      <c r="D775" s="60"/>
      <c r="E775" s="74"/>
      <c r="F775" s="14" t="s">
        <v>38</v>
      </c>
      <c r="G775" s="75"/>
      <c r="H775" s="76"/>
      <c r="J775" s="121" t="s">
        <v>43</v>
      </c>
      <c r="K775" s="122">
        <f>$O778</f>
        <v>0</v>
      </c>
      <c r="L775" s="123">
        <f>$P778</f>
        <v>0</v>
      </c>
      <c r="N775" s="124" t="s">
        <v>47</v>
      </c>
      <c r="O775" s="125">
        <f>IF($E774&gt;$G774,1,0)+IF($E775&gt;$G775,1,0)+IF($E776&gt;$G776,1,0)</f>
        <v>0</v>
      </c>
      <c r="P775" s="126">
        <f>IF($E774&lt;$G774,1,0)+IF($E775&lt;$G775,1,0)+IF($E776&lt;$G776,1,0)</f>
        <v>0</v>
      </c>
    </row>
    <row r="776" spans="1:22" ht="13.8" hidden="1" thickBot="1" x14ac:dyDescent="0.25">
      <c r="C776" s="7"/>
      <c r="D776" s="48"/>
      <c r="E776" s="77"/>
      <c r="F776" s="78" t="s">
        <v>38</v>
      </c>
      <c r="G776" s="79"/>
      <c r="H776" s="80"/>
      <c r="J776" s="127" t="s">
        <v>44</v>
      </c>
      <c r="K776" s="128">
        <f>$O781</f>
        <v>0</v>
      </c>
      <c r="L776" s="129">
        <f>$P781</f>
        <v>0</v>
      </c>
      <c r="N776" s="130" t="s">
        <v>45</v>
      </c>
      <c r="O776" s="131">
        <f>SUM(E774:E776)</f>
        <v>0</v>
      </c>
      <c r="P776" s="132">
        <f>SUM(G774:G776)</f>
        <v>0</v>
      </c>
    </row>
    <row r="777" spans="1:22" hidden="1" x14ac:dyDescent="0.2">
      <c r="C777" s="6"/>
      <c r="D777" s="43"/>
      <c r="E777" s="70"/>
      <c r="F777" s="71" t="s">
        <v>38</v>
      </c>
      <c r="G777" s="72"/>
      <c r="H777" s="43"/>
      <c r="J777" s="133" t="s">
        <v>46</v>
      </c>
      <c r="K777" s="134">
        <f>$O780+$O777+$O774</f>
        <v>0</v>
      </c>
      <c r="L777" s="135">
        <f>$P780+$P777+$P774</f>
        <v>0</v>
      </c>
      <c r="N777" s="118" t="s">
        <v>46</v>
      </c>
      <c r="O777" s="119">
        <f>IF($O778&gt;$P778,1,0)</f>
        <v>0</v>
      </c>
      <c r="P777" s="120">
        <f>IF($O778&lt;$P778,1,0)</f>
        <v>0</v>
      </c>
      <c r="S777" s="56" t="s">
        <v>24</v>
      </c>
    </row>
    <row r="778" spans="1:22" hidden="1" x14ac:dyDescent="0.2">
      <c r="C778" s="6" t="s">
        <v>77</v>
      </c>
      <c r="D778" s="60"/>
      <c r="E778" s="74"/>
      <c r="F778" s="14" t="s">
        <v>38</v>
      </c>
      <c r="G778" s="75"/>
      <c r="H778" s="60"/>
      <c r="J778" s="133" t="s">
        <v>47</v>
      </c>
      <c r="K778" s="134">
        <f>$O781+$O778+$O775</f>
        <v>0</v>
      </c>
      <c r="L778" s="135">
        <f>$P781+$P778+$P775</f>
        <v>0</v>
      </c>
      <c r="N778" s="124" t="s">
        <v>47</v>
      </c>
      <c r="O778" s="125">
        <f>IF($E777&gt;$G777,1,0)+IF($E778&gt;$G778,1,0)+IF($E779&gt;$G779,1,0)</f>
        <v>0</v>
      </c>
      <c r="P778" s="126">
        <f>IF($E777&lt;$G777,1,0)+IF($E778&lt;$G778,1,0)+IF($E779&lt;$G779,1,0)</f>
        <v>0</v>
      </c>
    </row>
    <row r="779" spans="1:22" ht="13.8" hidden="1" thickBot="1" x14ac:dyDescent="0.25">
      <c r="C779" s="8"/>
      <c r="D779" s="48"/>
      <c r="E779" s="77"/>
      <c r="F779" s="78" t="s">
        <v>38</v>
      </c>
      <c r="G779" s="79"/>
      <c r="H779" s="48"/>
      <c r="J779" s="136" t="s">
        <v>45</v>
      </c>
      <c r="K779" s="137">
        <f>$O782+$O779+$O776</f>
        <v>0</v>
      </c>
      <c r="L779" s="138">
        <f>$P782+$P779+$P776</f>
        <v>0</v>
      </c>
      <c r="N779" s="130" t="s">
        <v>45</v>
      </c>
      <c r="O779" s="131">
        <f>SUM(E777:E779)</f>
        <v>0</v>
      </c>
      <c r="P779" s="132">
        <f>SUM(G777:G779)</f>
        <v>0</v>
      </c>
    </row>
    <row r="780" spans="1:22" hidden="1" x14ac:dyDescent="0.2">
      <c r="C780" s="5"/>
      <c r="D780" s="43"/>
      <c r="E780" s="70"/>
      <c r="F780" s="71" t="s">
        <v>38</v>
      </c>
      <c r="G780" s="72"/>
      <c r="H780" s="43"/>
      <c r="J780" s="9"/>
      <c r="K780" s="10"/>
      <c r="L780" s="10"/>
      <c r="N780" s="118" t="s">
        <v>46</v>
      </c>
      <c r="O780" s="119">
        <f>IF($O781&gt;$P781,1,0)</f>
        <v>0</v>
      </c>
      <c r="P780" s="120">
        <f>IF($O781&lt;$P781,1,0)</f>
        <v>0</v>
      </c>
      <c r="S780" s="56" t="s">
        <v>24</v>
      </c>
    </row>
    <row r="781" spans="1:22" hidden="1" x14ac:dyDescent="0.2">
      <c r="C781" s="6" t="s">
        <v>78</v>
      </c>
      <c r="D781" s="60"/>
      <c r="E781" s="74"/>
      <c r="F781" s="14" t="s">
        <v>38</v>
      </c>
      <c r="G781" s="75"/>
      <c r="H781" s="60"/>
      <c r="J781" s="9"/>
      <c r="K781" s="10"/>
      <c r="L781" s="10"/>
      <c r="N781" s="124" t="s">
        <v>47</v>
      </c>
      <c r="O781" s="125">
        <f>IF($E780&gt;$G780,1,0)+IF($E781&gt;$G781,1,0)+IF($E782&gt;$G782,1,0)</f>
        <v>0</v>
      </c>
      <c r="P781" s="126">
        <f>IF($E780&lt;$G780,1,0)+IF($E781&lt;$G781,1,0)+IF($E782&lt;$G782,1,0)</f>
        <v>0</v>
      </c>
    </row>
    <row r="782" spans="1:22" ht="13.8" hidden="1" thickBot="1" x14ac:dyDescent="0.25">
      <c r="C782" s="7"/>
      <c r="D782" s="48"/>
      <c r="E782" s="77"/>
      <c r="F782" s="78" t="s">
        <v>38</v>
      </c>
      <c r="G782" s="79"/>
      <c r="H782" s="48"/>
      <c r="J782" s="9"/>
      <c r="K782" s="10"/>
      <c r="L782" s="10"/>
      <c r="N782" s="130" t="s">
        <v>45</v>
      </c>
      <c r="O782" s="131">
        <f>SUM(E780:E782)</f>
        <v>0</v>
      </c>
      <c r="P782" s="132">
        <f>SUM(G780:G782)</f>
        <v>0</v>
      </c>
    </row>
    <row r="783" spans="1:22" hidden="1" x14ac:dyDescent="0.2">
      <c r="E783" s="13"/>
      <c r="F783" s="14"/>
      <c r="G783" s="13"/>
      <c r="J783" s="9"/>
      <c r="K783" s="10"/>
      <c r="L783" s="10"/>
      <c r="N783" s="9"/>
      <c r="O783" s="4"/>
      <c r="P783" s="4"/>
    </row>
    <row r="784" spans="1:22" ht="13.8" hidden="1" thickBot="1" x14ac:dyDescent="0.25">
      <c r="A784" s="15" t="s">
        <v>60</v>
      </c>
      <c r="B784" t="s">
        <v>39</v>
      </c>
      <c r="C784" s="40" t="s">
        <v>0</v>
      </c>
      <c r="D784" s="69"/>
      <c r="E784" s="1">
        <f>$K788</f>
        <v>0</v>
      </c>
      <c r="F784" s="2" t="s">
        <v>38</v>
      </c>
      <c r="G784" s="3">
        <f>$L788</f>
        <v>0</v>
      </c>
      <c r="H784" s="69"/>
      <c r="J784" s="113" t="s">
        <v>1</v>
      </c>
      <c r="K784" s="114" t="str">
        <f>IF($K788&gt;$L788,"○","×")</f>
        <v>×</v>
      </c>
      <c r="L784" s="114" t="str">
        <f>IF($K788&lt;$L788,"○","×")</f>
        <v>×</v>
      </c>
      <c r="O784" s="4"/>
      <c r="P784" s="4"/>
      <c r="S784"/>
      <c r="T784" t="s">
        <v>22</v>
      </c>
      <c r="U784" t="s">
        <v>22</v>
      </c>
      <c r="V784" t="s">
        <v>22</v>
      </c>
    </row>
    <row r="785" spans="2:22" hidden="1" x14ac:dyDescent="0.2">
      <c r="C785" s="5"/>
      <c r="D785" s="43"/>
      <c r="E785" s="70"/>
      <c r="F785" s="71" t="s">
        <v>38</v>
      </c>
      <c r="G785" s="72"/>
      <c r="H785" s="73"/>
      <c r="J785" s="115" t="s">
        <v>50</v>
      </c>
      <c r="K785" s="116">
        <f>$O786</f>
        <v>0</v>
      </c>
      <c r="L785" s="117">
        <f>$P786</f>
        <v>0</v>
      </c>
      <c r="N785" s="118" t="s">
        <v>46</v>
      </c>
      <c r="O785" s="119">
        <f>IF($O786&gt;$P786,1,0)</f>
        <v>0</v>
      </c>
      <c r="P785" s="120">
        <f>IF($O786&lt;$P786,1,0)</f>
        <v>0</v>
      </c>
      <c r="S785" s="56" t="s">
        <v>23</v>
      </c>
    </row>
    <row r="786" spans="2:22" hidden="1" x14ac:dyDescent="0.2">
      <c r="C786" s="6" t="s">
        <v>76</v>
      </c>
      <c r="D786" s="60"/>
      <c r="E786" s="74"/>
      <c r="F786" s="14" t="s">
        <v>38</v>
      </c>
      <c r="G786" s="75"/>
      <c r="H786" s="76"/>
      <c r="J786" s="121" t="s">
        <v>43</v>
      </c>
      <c r="K786" s="122">
        <f>$O789</f>
        <v>0</v>
      </c>
      <c r="L786" s="123">
        <f>$P789</f>
        <v>0</v>
      </c>
      <c r="N786" s="124" t="s">
        <v>47</v>
      </c>
      <c r="O786" s="125">
        <f>IF($E785&gt;$G785,1,0)+IF($E786&gt;$G786,1,0)+IF($E787&gt;$G787,1,0)</f>
        <v>0</v>
      </c>
      <c r="P786" s="126">
        <f>IF($E785&lt;$G785,1,0)+IF($E786&lt;$G786,1,0)+IF($E787&lt;$G787,1,0)</f>
        <v>0</v>
      </c>
    </row>
    <row r="787" spans="2:22" ht="13.8" hidden="1" thickBot="1" x14ac:dyDescent="0.25">
      <c r="C787" s="7"/>
      <c r="D787" s="48"/>
      <c r="E787" s="77"/>
      <c r="F787" s="78" t="s">
        <v>38</v>
      </c>
      <c r="G787" s="79"/>
      <c r="H787" s="80"/>
      <c r="J787" s="127" t="s">
        <v>44</v>
      </c>
      <c r="K787" s="128">
        <f>$O792</f>
        <v>0</v>
      </c>
      <c r="L787" s="129">
        <f>$P792</f>
        <v>0</v>
      </c>
      <c r="N787" s="130" t="s">
        <v>45</v>
      </c>
      <c r="O787" s="131">
        <f>SUM(E785:E787)</f>
        <v>0</v>
      </c>
      <c r="P787" s="132">
        <f>SUM(G785:G787)</f>
        <v>0</v>
      </c>
    </row>
    <row r="788" spans="2:22" hidden="1" x14ac:dyDescent="0.2">
      <c r="C788" s="6"/>
      <c r="D788" s="43"/>
      <c r="E788" s="70"/>
      <c r="F788" s="71" t="s">
        <v>38</v>
      </c>
      <c r="G788" s="72"/>
      <c r="H788" s="43"/>
      <c r="J788" s="133" t="s">
        <v>46</v>
      </c>
      <c r="K788" s="134">
        <f>$O791+$O788+$O785</f>
        <v>0</v>
      </c>
      <c r="L788" s="135">
        <f>$P791+$P788+$P785</f>
        <v>0</v>
      </c>
      <c r="N788" s="118" t="s">
        <v>46</v>
      </c>
      <c r="O788" s="119">
        <f>IF($O789&gt;$P789,1,0)</f>
        <v>0</v>
      </c>
      <c r="P788" s="120">
        <f>IF($O789&lt;$P789,1,0)</f>
        <v>0</v>
      </c>
      <c r="S788" s="56" t="s">
        <v>24</v>
      </c>
    </row>
    <row r="789" spans="2:22" hidden="1" x14ac:dyDescent="0.2">
      <c r="C789" s="6" t="s">
        <v>77</v>
      </c>
      <c r="D789" s="60"/>
      <c r="E789" s="74"/>
      <c r="F789" s="14" t="s">
        <v>38</v>
      </c>
      <c r="G789" s="75"/>
      <c r="H789" s="60"/>
      <c r="J789" s="133" t="s">
        <v>47</v>
      </c>
      <c r="K789" s="134">
        <f>$O792+$O789+$O786</f>
        <v>0</v>
      </c>
      <c r="L789" s="135">
        <f>$P792+$P789+$P786</f>
        <v>0</v>
      </c>
      <c r="N789" s="124" t="s">
        <v>47</v>
      </c>
      <c r="O789" s="125">
        <f>IF($E788&gt;$G788,1,0)+IF($E789&gt;$G789,1,0)+IF($E790&gt;$G790,1,0)</f>
        <v>0</v>
      </c>
      <c r="P789" s="126">
        <f>IF($E788&lt;$G788,1,0)+IF($E789&lt;$G789,1,0)+IF($E790&lt;$G790,1,0)</f>
        <v>0</v>
      </c>
    </row>
    <row r="790" spans="2:22" ht="13.8" hidden="1" thickBot="1" x14ac:dyDescent="0.25">
      <c r="C790" s="8"/>
      <c r="D790" s="48"/>
      <c r="E790" s="77"/>
      <c r="F790" s="78" t="s">
        <v>38</v>
      </c>
      <c r="G790" s="79"/>
      <c r="H790" s="48"/>
      <c r="J790" s="136" t="s">
        <v>45</v>
      </c>
      <c r="K790" s="137">
        <f>$O793+$O790+$O787</f>
        <v>0</v>
      </c>
      <c r="L790" s="138">
        <f>$P793+$P790+$P787</f>
        <v>0</v>
      </c>
      <c r="N790" s="130" t="s">
        <v>45</v>
      </c>
      <c r="O790" s="131">
        <f>SUM(E788:E790)</f>
        <v>0</v>
      </c>
      <c r="P790" s="132">
        <f>SUM(G788:G790)</f>
        <v>0</v>
      </c>
    </row>
    <row r="791" spans="2:22" hidden="1" x14ac:dyDescent="0.2">
      <c r="C791" s="5"/>
      <c r="D791" s="43"/>
      <c r="E791" s="70"/>
      <c r="F791" s="71" t="s">
        <v>38</v>
      </c>
      <c r="G791" s="72"/>
      <c r="H791" s="43"/>
      <c r="J791" s="9"/>
      <c r="K791" s="10"/>
      <c r="L791" s="10"/>
      <c r="N791" s="118" t="s">
        <v>46</v>
      </c>
      <c r="O791" s="119">
        <f>IF($O792&gt;$P792,1,0)</f>
        <v>0</v>
      </c>
      <c r="P791" s="120">
        <f>IF($O792&lt;$P792,1,0)</f>
        <v>0</v>
      </c>
      <c r="S791" s="56" t="s">
        <v>24</v>
      </c>
    </row>
    <row r="792" spans="2:22" hidden="1" x14ac:dyDescent="0.2">
      <c r="C792" s="6" t="s">
        <v>78</v>
      </c>
      <c r="D792" s="60"/>
      <c r="E792" s="74"/>
      <c r="F792" s="14" t="s">
        <v>38</v>
      </c>
      <c r="G792" s="75"/>
      <c r="H792" s="60"/>
      <c r="J792" s="9"/>
      <c r="K792" s="10"/>
      <c r="L792" s="10"/>
      <c r="N792" s="124" t="s">
        <v>47</v>
      </c>
      <c r="O792" s="125">
        <f>IF($E791&gt;$G791,1,0)+IF($E792&gt;$G792,1,0)+IF($E793&gt;$G793,1,0)</f>
        <v>0</v>
      </c>
      <c r="P792" s="126">
        <f>IF($E791&lt;$G791,1,0)+IF($E792&lt;$G792,1,0)+IF($E793&lt;$G793,1,0)</f>
        <v>0</v>
      </c>
    </row>
    <row r="793" spans="2:22" ht="13.8" hidden="1" thickBot="1" x14ac:dyDescent="0.25">
      <c r="C793" s="7"/>
      <c r="D793" s="48"/>
      <c r="E793" s="77"/>
      <c r="F793" s="78" t="s">
        <v>38</v>
      </c>
      <c r="G793" s="79"/>
      <c r="H793" s="48"/>
      <c r="J793" s="9"/>
      <c r="K793" s="10"/>
      <c r="L793" s="10"/>
      <c r="N793" s="130" t="s">
        <v>45</v>
      </c>
      <c r="O793" s="131">
        <f>SUM(E791:E793)</f>
        <v>0</v>
      </c>
      <c r="P793" s="132">
        <f>SUM(G791:G793)</f>
        <v>0</v>
      </c>
    </row>
    <row r="794" spans="2:22" hidden="1" x14ac:dyDescent="0.2">
      <c r="E794" s="13"/>
      <c r="F794" s="14"/>
      <c r="G794" s="13"/>
      <c r="K794" s="10"/>
      <c r="L794" s="10"/>
      <c r="O794" s="4"/>
      <c r="P794" s="4"/>
    </row>
    <row r="795" spans="2:22" ht="13.8" hidden="1" thickBot="1" x14ac:dyDescent="0.25">
      <c r="B795" t="s">
        <v>40</v>
      </c>
      <c r="C795" s="40" t="s">
        <v>0</v>
      </c>
      <c r="D795" s="69"/>
      <c r="E795" s="1">
        <f>$K799</f>
        <v>0</v>
      </c>
      <c r="F795" s="2" t="s">
        <v>38</v>
      </c>
      <c r="G795" s="3">
        <f>$L799</f>
        <v>0</v>
      </c>
      <c r="H795" s="69"/>
      <c r="J795" s="113" t="s">
        <v>1</v>
      </c>
      <c r="K795" s="114" t="str">
        <f>IF($K799&gt;$L799,"○","×")</f>
        <v>×</v>
      </c>
      <c r="L795" s="114" t="str">
        <f>IF($K799&lt;$L799,"○","×")</f>
        <v>×</v>
      </c>
      <c r="O795" s="4"/>
      <c r="P795" s="4"/>
      <c r="S795"/>
      <c r="T795" t="s">
        <v>22</v>
      </c>
      <c r="U795" t="s">
        <v>22</v>
      </c>
      <c r="V795" t="s">
        <v>22</v>
      </c>
    </row>
    <row r="796" spans="2:22" hidden="1" x14ac:dyDescent="0.2">
      <c r="C796" s="5"/>
      <c r="D796" s="43"/>
      <c r="E796" s="70"/>
      <c r="F796" s="71" t="s">
        <v>38</v>
      </c>
      <c r="G796" s="72"/>
      <c r="H796" s="73"/>
      <c r="J796" s="115" t="s">
        <v>50</v>
      </c>
      <c r="K796" s="116">
        <f>$O797</f>
        <v>0</v>
      </c>
      <c r="L796" s="117">
        <f>$P797</f>
        <v>0</v>
      </c>
      <c r="N796" s="118" t="s">
        <v>46</v>
      </c>
      <c r="O796" s="119">
        <f>IF($O797&gt;$P797,1,0)</f>
        <v>0</v>
      </c>
      <c r="P796" s="120">
        <f>IF($O797&lt;$P797,1,0)</f>
        <v>0</v>
      </c>
      <c r="S796" s="56" t="s">
        <v>23</v>
      </c>
    </row>
    <row r="797" spans="2:22" hidden="1" x14ac:dyDescent="0.2">
      <c r="C797" s="6" t="s">
        <v>76</v>
      </c>
      <c r="D797" s="60"/>
      <c r="E797" s="74"/>
      <c r="F797" s="14" t="s">
        <v>38</v>
      </c>
      <c r="G797" s="75"/>
      <c r="H797" s="76"/>
      <c r="J797" s="121" t="s">
        <v>43</v>
      </c>
      <c r="K797" s="122">
        <f>$O800</f>
        <v>0</v>
      </c>
      <c r="L797" s="123">
        <f>$P800</f>
        <v>0</v>
      </c>
      <c r="N797" s="124" t="s">
        <v>47</v>
      </c>
      <c r="O797" s="125">
        <f>IF($E796&gt;$G796,1,0)+IF($E797&gt;$G797,1,0)+IF($E798&gt;$G798,1,0)</f>
        <v>0</v>
      </c>
      <c r="P797" s="126">
        <f>IF($E796&lt;$G796,1,0)+IF($E797&lt;$G797,1,0)+IF($E798&lt;$G798,1,0)</f>
        <v>0</v>
      </c>
    </row>
    <row r="798" spans="2:22" ht="13.8" hidden="1" thickBot="1" x14ac:dyDescent="0.25">
      <c r="C798" s="7"/>
      <c r="D798" s="48"/>
      <c r="E798" s="77"/>
      <c r="F798" s="78" t="s">
        <v>38</v>
      </c>
      <c r="G798" s="79"/>
      <c r="H798" s="80"/>
      <c r="J798" s="127" t="s">
        <v>44</v>
      </c>
      <c r="K798" s="128">
        <f>$O803</f>
        <v>0</v>
      </c>
      <c r="L798" s="129">
        <f>$P803</f>
        <v>0</v>
      </c>
      <c r="N798" s="130" t="s">
        <v>45</v>
      </c>
      <c r="O798" s="131">
        <f>SUM(E796:E798)</f>
        <v>0</v>
      </c>
      <c r="P798" s="132">
        <f>SUM(G796:G798)</f>
        <v>0</v>
      </c>
    </row>
    <row r="799" spans="2:22" hidden="1" x14ac:dyDescent="0.2">
      <c r="C799" s="6"/>
      <c r="D799" s="43"/>
      <c r="E799" s="70"/>
      <c r="F799" s="71" t="s">
        <v>38</v>
      </c>
      <c r="G799" s="72"/>
      <c r="H799" s="43"/>
      <c r="J799" s="133" t="s">
        <v>46</v>
      </c>
      <c r="K799" s="134">
        <f>$O802+$O799+$O796</f>
        <v>0</v>
      </c>
      <c r="L799" s="135">
        <f>$P802+$P799+$P796</f>
        <v>0</v>
      </c>
      <c r="N799" s="118" t="s">
        <v>46</v>
      </c>
      <c r="O799" s="119">
        <f>IF($O800&gt;$P800,1,0)</f>
        <v>0</v>
      </c>
      <c r="P799" s="120">
        <f>IF($O800&lt;$P800,1,0)</f>
        <v>0</v>
      </c>
      <c r="S799" s="56" t="s">
        <v>24</v>
      </c>
    </row>
    <row r="800" spans="2:22" hidden="1" x14ac:dyDescent="0.2">
      <c r="C800" s="6" t="s">
        <v>77</v>
      </c>
      <c r="D800" s="60"/>
      <c r="E800" s="74"/>
      <c r="F800" s="14" t="s">
        <v>38</v>
      </c>
      <c r="G800" s="75"/>
      <c r="H800" s="60"/>
      <c r="J800" s="133" t="s">
        <v>47</v>
      </c>
      <c r="K800" s="134">
        <f>$O803+$O800+$O797</f>
        <v>0</v>
      </c>
      <c r="L800" s="135">
        <f>$P803+$P800+$P797</f>
        <v>0</v>
      </c>
      <c r="N800" s="124" t="s">
        <v>47</v>
      </c>
      <c r="O800" s="125">
        <f>IF($E799&gt;$G799,1,0)+IF($E800&gt;$G800,1,0)+IF($E801&gt;$G801,1,0)</f>
        <v>0</v>
      </c>
      <c r="P800" s="126">
        <f>IF($E799&lt;$G799,1,0)+IF($E800&lt;$G800,1,0)+IF($E801&lt;$G801,1,0)</f>
        <v>0</v>
      </c>
    </row>
    <row r="801" spans="2:22" ht="13.8" hidden="1" thickBot="1" x14ac:dyDescent="0.25">
      <c r="C801" s="8"/>
      <c r="D801" s="48"/>
      <c r="E801" s="77"/>
      <c r="F801" s="78" t="s">
        <v>38</v>
      </c>
      <c r="G801" s="79"/>
      <c r="H801" s="48"/>
      <c r="J801" s="136" t="s">
        <v>45</v>
      </c>
      <c r="K801" s="137">
        <f>$O804+$O801+$O798</f>
        <v>0</v>
      </c>
      <c r="L801" s="138">
        <f>$P804+$P801+$P798</f>
        <v>0</v>
      </c>
      <c r="N801" s="130" t="s">
        <v>45</v>
      </c>
      <c r="O801" s="131">
        <f>SUM(E799:E801)</f>
        <v>0</v>
      </c>
      <c r="P801" s="132">
        <f>SUM(G799:G801)</f>
        <v>0</v>
      </c>
    </row>
    <row r="802" spans="2:22" hidden="1" x14ac:dyDescent="0.2">
      <c r="C802" s="5"/>
      <c r="D802" s="43"/>
      <c r="E802" s="70"/>
      <c r="F802" s="71" t="s">
        <v>38</v>
      </c>
      <c r="G802" s="72"/>
      <c r="H802" s="43"/>
      <c r="J802" s="9"/>
      <c r="K802" s="10"/>
      <c r="L802" s="10"/>
      <c r="N802" s="118" t="s">
        <v>46</v>
      </c>
      <c r="O802" s="119">
        <f>IF($O803&gt;$P803,1,0)</f>
        <v>0</v>
      </c>
      <c r="P802" s="120">
        <f>IF($O803&lt;$P803,1,0)</f>
        <v>0</v>
      </c>
      <c r="S802" s="56" t="s">
        <v>24</v>
      </c>
    </row>
    <row r="803" spans="2:22" hidden="1" x14ac:dyDescent="0.2">
      <c r="C803" s="6" t="s">
        <v>78</v>
      </c>
      <c r="D803" s="60"/>
      <c r="E803" s="74"/>
      <c r="F803" s="14" t="s">
        <v>38</v>
      </c>
      <c r="G803" s="75"/>
      <c r="H803" s="60"/>
      <c r="J803" s="9"/>
      <c r="K803" s="10"/>
      <c r="L803" s="10"/>
      <c r="N803" s="124" t="s">
        <v>47</v>
      </c>
      <c r="O803" s="125">
        <f>IF($E802&gt;$G802,1,0)+IF($E803&gt;$G803,1,0)+IF($E804&gt;$G804,1,0)</f>
        <v>0</v>
      </c>
      <c r="P803" s="126">
        <f>IF($E802&lt;$G802,1,0)+IF($E803&lt;$G803,1,0)+IF($E804&lt;$G804,1,0)</f>
        <v>0</v>
      </c>
    </row>
    <row r="804" spans="2:22" ht="13.8" hidden="1" thickBot="1" x14ac:dyDescent="0.25">
      <c r="C804" s="7"/>
      <c r="D804" s="48"/>
      <c r="E804" s="77"/>
      <c r="F804" s="78" t="s">
        <v>38</v>
      </c>
      <c r="G804" s="79"/>
      <c r="H804" s="48"/>
      <c r="J804" s="9"/>
      <c r="K804" s="10"/>
      <c r="L804" s="10"/>
      <c r="N804" s="130" t="s">
        <v>45</v>
      </c>
      <c r="O804" s="131">
        <f>SUM(E802:E804)</f>
        <v>0</v>
      </c>
      <c r="P804" s="132">
        <f>SUM(G802:G804)</f>
        <v>0</v>
      </c>
    </row>
    <row r="805" spans="2:22" hidden="1" x14ac:dyDescent="0.2"/>
    <row r="806" spans="2:22" ht="13.8" hidden="1" thickBot="1" x14ac:dyDescent="0.25">
      <c r="B806" t="s">
        <v>41</v>
      </c>
      <c r="C806" s="40" t="s">
        <v>0</v>
      </c>
      <c r="D806" s="69"/>
      <c r="E806" s="1">
        <f>$K810</f>
        <v>0</v>
      </c>
      <c r="F806" s="2" t="s">
        <v>38</v>
      </c>
      <c r="G806" s="3">
        <f>$L810</f>
        <v>0</v>
      </c>
      <c r="H806" s="69"/>
      <c r="J806" s="113" t="s">
        <v>1</v>
      </c>
      <c r="K806" s="114" t="str">
        <f>IF($K810&gt;$L810,"○","×")</f>
        <v>×</v>
      </c>
      <c r="L806" s="114" t="str">
        <f>IF($K810&lt;$L810,"○","×")</f>
        <v>×</v>
      </c>
      <c r="O806" s="4"/>
      <c r="P806" s="4"/>
      <c r="S806"/>
      <c r="T806" t="s">
        <v>22</v>
      </c>
      <c r="U806" t="s">
        <v>22</v>
      </c>
      <c r="V806" t="s">
        <v>22</v>
      </c>
    </row>
    <row r="807" spans="2:22" hidden="1" x14ac:dyDescent="0.2">
      <c r="C807" s="5"/>
      <c r="D807" s="43"/>
      <c r="E807" s="70"/>
      <c r="F807" s="71" t="s">
        <v>38</v>
      </c>
      <c r="G807" s="72"/>
      <c r="H807" s="73"/>
      <c r="J807" s="115" t="s">
        <v>50</v>
      </c>
      <c r="K807" s="116">
        <f>$O808</f>
        <v>0</v>
      </c>
      <c r="L807" s="117">
        <f>$P808</f>
        <v>0</v>
      </c>
      <c r="N807" s="118" t="s">
        <v>46</v>
      </c>
      <c r="O807" s="119">
        <f>IF($O808&gt;$P808,1,0)</f>
        <v>0</v>
      </c>
      <c r="P807" s="120">
        <f>IF($O808&lt;$P808,1,0)</f>
        <v>0</v>
      </c>
      <c r="S807" s="56" t="s">
        <v>23</v>
      </c>
    </row>
    <row r="808" spans="2:22" hidden="1" x14ac:dyDescent="0.2">
      <c r="C808" s="6" t="s">
        <v>76</v>
      </c>
      <c r="D808" s="60"/>
      <c r="E808" s="74"/>
      <c r="F808" s="14" t="s">
        <v>38</v>
      </c>
      <c r="G808" s="75"/>
      <c r="H808" s="76"/>
      <c r="J808" s="121" t="s">
        <v>43</v>
      </c>
      <c r="K808" s="122">
        <f>$O811</f>
        <v>0</v>
      </c>
      <c r="L808" s="123">
        <f>$P811</f>
        <v>0</v>
      </c>
      <c r="N808" s="124" t="s">
        <v>47</v>
      </c>
      <c r="O808" s="125">
        <f>IF($E807&gt;$G807,1,0)+IF($E808&gt;$G808,1,0)+IF($E809&gt;$G809,1,0)</f>
        <v>0</v>
      </c>
      <c r="P808" s="126">
        <f>IF($E807&lt;$G807,1,0)+IF($E808&lt;$G808,1,0)+IF($E809&lt;$G809,1,0)</f>
        <v>0</v>
      </c>
    </row>
    <row r="809" spans="2:22" ht="13.8" hidden="1" thickBot="1" x14ac:dyDescent="0.25">
      <c r="C809" s="7"/>
      <c r="D809" s="48"/>
      <c r="E809" s="77"/>
      <c r="F809" s="78" t="s">
        <v>38</v>
      </c>
      <c r="G809" s="79"/>
      <c r="H809" s="80"/>
      <c r="J809" s="127" t="s">
        <v>44</v>
      </c>
      <c r="K809" s="128">
        <f>$O814</f>
        <v>0</v>
      </c>
      <c r="L809" s="129">
        <f>$P814</f>
        <v>0</v>
      </c>
      <c r="N809" s="130" t="s">
        <v>45</v>
      </c>
      <c r="O809" s="131">
        <f>SUM(E807:E809)</f>
        <v>0</v>
      </c>
      <c r="P809" s="132">
        <f>SUM(G807:G809)</f>
        <v>0</v>
      </c>
    </row>
    <row r="810" spans="2:22" hidden="1" x14ac:dyDescent="0.2">
      <c r="C810" s="6"/>
      <c r="D810" s="43"/>
      <c r="E810" s="70"/>
      <c r="F810" s="71" t="s">
        <v>38</v>
      </c>
      <c r="G810" s="72"/>
      <c r="H810" s="43"/>
      <c r="J810" s="133" t="s">
        <v>46</v>
      </c>
      <c r="K810" s="134">
        <f>$O813+$O810+$O807</f>
        <v>0</v>
      </c>
      <c r="L810" s="135">
        <f>$P813+$P810+$P807</f>
        <v>0</v>
      </c>
      <c r="N810" s="118" t="s">
        <v>46</v>
      </c>
      <c r="O810" s="119">
        <f>IF($O811&gt;$P811,1,0)</f>
        <v>0</v>
      </c>
      <c r="P810" s="120">
        <f>IF($O811&lt;$P811,1,0)</f>
        <v>0</v>
      </c>
      <c r="S810" s="56" t="s">
        <v>24</v>
      </c>
    </row>
    <row r="811" spans="2:22" hidden="1" x14ac:dyDescent="0.2">
      <c r="C811" s="6" t="s">
        <v>77</v>
      </c>
      <c r="D811" s="60"/>
      <c r="E811" s="74"/>
      <c r="F811" s="14" t="s">
        <v>38</v>
      </c>
      <c r="G811" s="75"/>
      <c r="H811" s="60"/>
      <c r="J811" s="133" t="s">
        <v>47</v>
      </c>
      <c r="K811" s="134">
        <f>$O814+$O811+$O808</f>
        <v>0</v>
      </c>
      <c r="L811" s="135">
        <f>$P814+$P811+$P808</f>
        <v>0</v>
      </c>
      <c r="N811" s="124" t="s">
        <v>47</v>
      </c>
      <c r="O811" s="125">
        <f>IF($E810&gt;$G810,1,0)+IF($E811&gt;$G811,1,0)+IF($E812&gt;$G812,1,0)</f>
        <v>0</v>
      </c>
      <c r="P811" s="126">
        <f>IF($E810&lt;$G810,1,0)+IF($E811&lt;$G811,1,0)+IF($E812&lt;$G812,1,0)</f>
        <v>0</v>
      </c>
    </row>
    <row r="812" spans="2:22" ht="13.8" hidden="1" thickBot="1" x14ac:dyDescent="0.25">
      <c r="C812" s="8"/>
      <c r="D812" s="48"/>
      <c r="E812" s="77"/>
      <c r="F812" s="78" t="s">
        <v>38</v>
      </c>
      <c r="G812" s="79"/>
      <c r="H812" s="48"/>
      <c r="J812" s="136" t="s">
        <v>45</v>
      </c>
      <c r="K812" s="137">
        <f>$O815+$O812+$O809</f>
        <v>0</v>
      </c>
      <c r="L812" s="138">
        <f>$P815+$P812+$P809</f>
        <v>0</v>
      </c>
      <c r="N812" s="130" t="s">
        <v>45</v>
      </c>
      <c r="O812" s="131">
        <f>SUM(E810:E812)</f>
        <v>0</v>
      </c>
      <c r="P812" s="132">
        <f>SUM(G810:G812)</f>
        <v>0</v>
      </c>
    </row>
    <row r="813" spans="2:22" hidden="1" x14ac:dyDescent="0.2">
      <c r="C813" s="5"/>
      <c r="D813" s="43"/>
      <c r="E813" s="70"/>
      <c r="F813" s="71" t="s">
        <v>38</v>
      </c>
      <c r="G813" s="72"/>
      <c r="H813" s="43"/>
      <c r="J813" s="9"/>
      <c r="K813" s="10"/>
      <c r="L813" s="10"/>
      <c r="N813" s="118" t="s">
        <v>46</v>
      </c>
      <c r="O813" s="119">
        <f>IF($O814&gt;$P814,1,0)</f>
        <v>0</v>
      </c>
      <c r="P813" s="120">
        <f>IF($O814&lt;$P814,1,0)</f>
        <v>0</v>
      </c>
      <c r="S813" s="56" t="s">
        <v>24</v>
      </c>
    </row>
    <row r="814" spans="2:22" hidden="1" x14ac:dyDescent="0.2">
      <c r="C814" s="6" t="s">
        <v>78</v>
      </c>
      <c r="D814" s="60"/>
      <c r="E814" s="74"/>
      <c r="F814" s="14" t="s">
        <v>38</v>
      </c>
      <c r="G814" s="75"/>
      <c r="H814" s="60"/>
      <c r="J814" s="9"/>
      <c r="K814" s="10"/>
      <c r="L814" s="10"/>
      <c r="N814" s="124" t="s">
        <v>47</v>
      </c>
      <c r="O814" s="125">
        <f>IF($E813&gt;$G813,1,0)+IF($E814&gt;$G814,1,0)+IF($E815&gt;$G815,1,0)</f>
        <v>0</v>
      </c>
      <c r="P814" s="126">
        <f>IF($E813&lt;$G813,1,0)+IF($E814&lt;$G814,1,0)+IF($E815&lt;$G815,1,0)</f>
        <v>0</v>
      </c>
    </row>
    <row r="815" spans="2:22" ht="13.8" hidden="1" thickBot="1" x14ac:dyDescent="0.25">
      <c r="C815" s="7"/>
      <c r="D815" s="48"/>
      <c r="E815" s="77"/>
      <c r="F815" s="78" t="s">
        <v>38</v>
      </c>
      <c r="G815" s="79"/>
      <c r="H815" s="48"/>
      <c r="J815" s="9"/>
      <c r="K815" s="10"/>
      <c r="L815" s="10"/>
      <c r="N815" s="130" t="s">
        <v>45</v>
      </c>
      <c r="O815" s="131">
        <f>SUM(E813:E815)</f>
        <v>0</v>
      </c>
      <c r="P815" s="132">
        <f>SUM(G813:G815)</f>
        <v>0</v>
      </c>
    </row>
    <row r="816" spans="2:22" hidden="1" x14ac:dyDescent="0.2">
      <c r="C816" s="11"/>
      <c r="E816" s="13"/>
      <c r="F816" s="14"/>
      <c r="G816" s="13"/>
      <c r="J816" s="9"/>
      <c r="K816" s="10"/>
      <c r="L816" s="10"/>
      <c r="N816" s="9"/>
      <c r="O816" s="4"/>
      <c r="P816" s="4"/>
    </row>
    <row r="817" spans="2:22" ht="13.8" hidden="1" thickBot="1" x14ac:dyDescent="0.25">
      <c r="B817" t="s">
        <v>48</v>
      </c>
      <c r="C817" s="40" t="s">
        <v>0</v>
      </c>
      <c r="D817" s="69"/>
      <c r="E817" s="1">
        <f>$K821</f>
        <v>0</v>
      </c>
      <c r="F817" s="2" t="s">
        <v>38</v>
      </c>
      <c r="G817" s="3">
        <f>$L821</f>
        <v>0</v>
      </c>
      <c r="H817" s="69"/>
      <c r="J817" s="113" t="s">
        <v>1</v>
      </c>
      <c r="K817" s="114" t="str">
        <f>IF($K821&gt;$L821,"○","×")</f>
        <v>×</v>
      </c>
      <c r="L817" s="114" t="str">
        <f>IF($K821&lt;$L821,"○","×")</f>
        <v>×</v>
      </c>
      <c r="O817" s="4"/>
      <c r="P817" s="4"/>
      <c r="S817"/>
      <c r="T817" t="s">
        <v>22</v>
      </c>
      <c r="U817" t="s">
        <v>22</v>
      </c>
      <c r="V817" t="s">
        <v>22</v>
      </c>
    </row>
    <row r="818" spans="2:22" hidden="1" x14ac:dyDescent="0.2">
      <c r="C818" s="5"/>
      <c r="D818" s="43"/>
      <c r="E818" s="70"/>
      <c r="F818" s="71" t="s">
        <v>38</v>
      </c>
      <c r="G818" s="72"/>
      <c r="H818" s="73"/>
      <c r="J818" s="115" t="s">
        <v>50</v>
      </c>
      <c r="K818" s="116">
        <f>$O819</f>
        <v>0</v>
      </c>
      <c r="L818" s="117">
        <f>$P819</f>
        <v>0</v>
      </c>
      <c r="N818" s="118" t="s">
        <v>46</v>
      </c>
      <c r="O818" s="119">
        <f>IF($O819&gt;$P819,1,0)</f>
        <v>0</v>
      </c>
      <c r="P818" s="120">
        <f>IF($O819&lt;$P819,1,0)</f>
        <v>0</v>
      </c>
      <c r="S818" s="56" t="s">
        <v>23</v>
      </c>
    </row>
    <row r="819" spans="2:22" hidden="1" x14ac:dyDescent="0.2">
      <c r="C819" s="6" t="s">
        <v>76</v>
      </c>
      <c r="D819" s="60"/>
      <c r="E819" s="74"/>
      <c r="F819" s="14" t="s">
        <v>38</v>
      </c>
      <c r="G819" s="75"/>
      <c r="H819" s="76"/>
      <c r="J819" s="121" t="s">
        <v>43</v>
      </c>
      <c r="K819" s="122">
        <f>$O822</f>
        <v>0</v>
      </c>
      <c r="L819" s="123">
        <f>$P822</f>
        <v>0</v>
      </c>
      <c r="N819" s="124" t="s">
        <v>47</v>
      </c>
      <c r="O819" s="125">
        <f>IF($E818&gt;$G818,1,0)+IF($E819&gt;$G819,1,0)+IF($E820&gt;$G820,1,0)</f>
        <v>0</v>
      </c>
      <c r="P819" s="126">
        <f>IF($E818&lt;$G818,1,0)+IF($E819&lt;$G819,1,0)+IF($E820&lt;$G820,1,0)</f>
        <v>0</v>
      </c>
    </row>
    <row r="820" spans="2:22" ht="13.8" hidden="1" thickBot="1" x14ac:dyDescent="0.25">
      <c r="C820" s="7"/>
      <c r="D820" s="48"/>
      <c r="E820" s="77"/>
      <c r="F820" s="78" t="s">
        <v>38</v>
      </c>
      <c r="G820" s="79"/>
      <c r="H820" s="80"/>
      <c r="J820" s="127" t="s">
        <v>44</v>
      </c>
      <c r="K820" s="128">
        <f>$O825</f>
        <v>0</v>
      </c>
      <c r="L820" s="129">
        <f>$P825</f>
        <v>0</v>
      </c>
      <c r="N820" s="130" t="s">
        <v>45</v>
      </c>
      <c r="O820" s="131">
        <f>SUM(E818:E820)</f>
        <v>0</v>
      </c>
      <c r="P820" s="132">
        <f>SUM(G818:G820)</f>
        <v>0</v>
      </c>
    </row>
    <row r="821" spans="2:22" hidden="1" x14ac:dyDescent="0.2">
      <c r="C821" s="6"/>
      <c r="D821" s="43"/>
      <c r="E821" s="70"/>
      <c r="F821" s="71" t="s">
        <v>38</v>
      </c>
      <c r="G821" s="72"/>
      <c r="H821" s="43"/>
      <c r="J821" s="133" t="s">
        <v>46</v>
      </c>
      <c r="K821" s="134">
        <f>$O824+$O821+$O818</f>
        <v>0</v>
      </c>
      <c r="L821" s="135">
        <f>$P824+$P821+$P818</f>
        <v>0</v>
      </c>
      <c r="N821" s="118" t="s">
        <v>46</v>
      </c>
      <c r="O821" s="119">
        <f>IF($O822&gt;$P822,1,0)</f>
        <v>0</v>
      </c>
      <c r="P821" s="120">
        <f>IF($O822&lt;$P822,1,0)</f>
        <v>0</v>
      </c>
      <c r="S821" s="56" t="s">
        <v>24</v>
      </c>
    </row>
    <row r="822" spans="2:22" hidden="1" x14ac:dyDescent="0.2">
      <c r="C822" s="6" t="s">
        <v>77</v>
      </c>
      <c r="D822" s="60"/>
      <c r="E822" s="74"/>
      <c r="F822" s="14" t="s">
        <v>38</v>
      </c>
      <c r="G822" s="75"/>
      <c r="H822" s="60"/>
      <c r="J822" s="133" t="s">
        <v>47</v>
      </c>
      <c r="K822" s="134">
        <f>$O825+$O822+$O819</f>
        <v>0</v>
      </c>
      <c r="L822" s="135">
        <f>$P825+$P822+$P819</f>
        <v>0</v>
      </c>
      <c r="N822" s="124" t="s">
        <v>47</v>
      </c>
      <c r="O822" s="125">
        <f>IF($E821&gt;$G821,1,0)+IF($E822&gt;$G822,1,0)+IF($E823&gt;$G823,1,0)</f>
        <v>0</v>
      </c>
      <c r="P822" s="126">
        <f>IF($E821&lt;$G821,1,0)+IF($E822&lt;$G822,1,0)+IF($E823&lt;$G823,1,0)</f>
        <v>0</v>
      </c>
    </row>
    <row r="823" spans="2:22" ht="13.8" hidden="1" thickBot="1" x14ac:dyDescent="0.25">
      <c r="C823" s="8"/>
      <c r="D823" s="48"/>
      <c r="E823" s="77"/>
      <c r="F823" s="78" t="s">
        <v>38</v>
      </c>
      <c r="G823" s="79"/>
      <c r="H823" s="48"/>
      <c r="J823" s="136" t="s">
        <v>45</v>
      </c>
      <c r="K823" s="137">
        <f>$O826+$O823+$O820</f>
        <v>0</v>
      </c>
      <c r="L823" s="138">
        <f>$P826+$P823+$P820</f>
        <v>0</v>
      </c>
      <c r="N823" s="130" t="s">
        <v>45</v>
      </c>
      <c r="O823" s="131">
        <f>SUM(E821:E823)</f>
        <v>0</v>
      </c>
      <c r="P823" s="132">
        <f>SUM(G821:G823)</f>
        <v>0</v>
      </c>
    </row>
    <row r="824" spans="2:22" hidden="1" x14ac:dyDescent="0.2">
      <c r="C824" s="5"/>
      <c r="D824" s="43"/>
      <c r="E824" s="70"/>
      <c r="F824" s="71" t="s">
        <v>38</v>
      </c>
      <c r="G824" s="72"/>
      <c r="H824" s="43"/>
      <c r="J824" s="9"/>
      <c r="K824" s="10"/>
      <c r="L824" s="10"/>
      <c r="N824" s="118" t="s">
        <v>46</v>
      </c>
      <c r="O824" s="119">
        <f>IF($O825&gt;$P825,1,0)</f>
        <v>0</v>
      </c>
      <c r="P824" s="120">
        <f>IF($O825&lt;$P825,1,0)</f>
        <v>0</v>
      </c>
      <c r="S824" s="56" t="s">
        <v>24</v>
      </c>
    </row>
    <row r="825" spans="2:22" hidden="1" x14ac:dyDescent="0.2">
      <c r="C825" s="6" t="s">
        <v>78</v>
      </c>
      <c r="D825" s="60"/>
      <c r="E825" s="74"/>
      <c r="F825" s="14" t="s">
        <v>38</v>
      </c>
      <c r="G825" s="75"/>
      <c r="H825" s="60"/>
      <c r="J825" s="9"/>
      <c r="K825" s="10"/>
      <c r="L825" s="10"/>
      <c r="N825" s="124" t="s">
        <v>47</v>
      </c>
      <c r="O825" s="125">
        <f>IF($E824&gt;$G824,1,0)+IF($E825&gt;$G825,1,0)+IF($E826&gt;$G826,1,0)</f>
        <v>0</v>
      </c>
      <c r="P825" s="126">
        <f>IF($E824&lt;$G824,1,0)+IF($E825&lt;$G825,1,0)+IF($E826&lt;$G826,1,0)</f>
        <v>0</v>
      </c>
    </row>
    <row r="826" spans="2:22" ht="13.8" hidden="1" thickBot="1" x14ac:dyDescent="0.25">
      <c r="C826" s="7"/>
      <c r="D826" s="48"/>
      <c r="E826" s="77"/>
      <c r="F826" s="78" t="s">
        <v>38</v>
      </c>
      <c r="G826" s="79"/>
      <c r="H826" s="48"/>
      <c r="J826" s="9"/>
      <c r="K826" s="10"/>
      <c r="L826" s="10"/>
      <c r="N826" s="130" t="s">
        <v>45</v>
      </c>
      <c r="O826" s="131">
        <f>SUM(E824:E826)</f>
        <v>0</v>
      </c>
      <c r="P826" s="132">
        <f>SUM(G824:G826)</f>
        <v>0</v>
      </c>
    </row>
    <row r="827" spans="2:22" hidden="1" x14ac:dyDescent="0.2">
      <c r="C827" s="11"/>
      <c r="E827" s="13"/>
      <c r="F827" s="14"/>
      <c r="G827" s="13"/>
      <c r="J827" s="9"/>
      <c r="K827" s="10"/>
      <c r="L827" s="10"/>
      <c r="N827" s="9"/>
      <c r="O827" s="4"/>
      <c r="P827" s="4"/>
    </row>
    <row r="828" spans="2:22" ht="13.8" hidden="1" thickBot="1" x14ac:dyDescent="0.25">
      <c r="B828" t="s">
        <v>51</v>
      </c>
      <c r="C828" s="40" t="s">
        <v>0</v>
      </c>
      <c r="D828" s="69"/>
      <c r="E828" s="1">
        <f>$K832</f>
        <v>0</v>
      </c>
      <c r="F828" s="2" t="s">
        <v>38</v>
      </c>
      <c r="G828" s="3">
        <f>$L832</f>
        <v>0</v>
      </c>
      <c r="H828" s="69"/>
      <c r="J828" s="113" t="s">
        <v>1</v>
      </c>
      <c r="K828" s="114" t="str">
        <f>IF($K832&gt;$L832,"○","×")</f>
        <v>×</v>
      </c>
      <c r="L828" s="114" t="str">
        <f>IF($K832&lt;$L832,"○","×")</f>
        <v>×</v>
      </c>
      <c r="O828" s="4"/>
      <c r="P828" s="4"/>
      <c r="S828"/>
      <c r="T828" t="s">
        <v>22</v>
      </c>
      <c r="U828" t="s">
        <v>22</v>
      </c>
      <c r="V828" t="s">
        <v>22</v>
      </c>
    </row>
    <row r="829" spans="2:22" hidden="1" x14ac:dyDescent="0.2">
      <c r="C829" s="5"/>
      <c r="D829" s="43"/>
      <c r="E829" s="70"/>
      <c r="F829" s="71" t="s">
        <v>38</v>
      </c>
      <c r="G829" s="72"/>
      <c r="H829" s="73"/>
      <c r="J829" s="115" t="s">
        <v>50</v>
      </c>
      <c r="K829" s="116">
        <f>$O830</f>
        <v>0</v>
      </c>
      <c r="L829" s="117">
        <f>$P830</f>
        <v>0</v>
      </c>
      <c r="N829" s="118" t="s">
        <v>46</v>
      </c>
      <c r="O829" s="119">
        <f>IF($O830&gt;$P830,1,0)</f>
        <v>0</v>
      </c>
      <c r="P829" s="120">
        <f>IF($O830&lt;$P830,1,0)</f>
        <v>0</v>
      </c>
      <c r="S829" s="56" t="s">
        <v>23</v>
      </c>
    </row>
    <row r="830" spans="2:22" hidden="1" x14ac:dyDescent="0.2">
      <c r="C830" s="6" t="s">
        <v>76</v>
      </c>
      <c r="D830" s="60"/>
      <c r="E830" s="74"/>
      <c r="F830" s="14" t="s">
        <v>38</v>
      </c>
      <c r="G830" s="75"/>
      <c r="H830" s="76"/>
      <c r="J830" s="121" t="s">
        <v>43</v>
      </c>
      <c r="K830" s="122">
        <f>$O833</f>
        <v>0</v>
      </c>
      <c r="L830" s="123">
        <f>$P833</f>
        <v>0</v>
      </c>
      <c r="N830" s="124" t="s">
        <v>47</v>
      </c>
      <c r="O830" s="125">
        <f>IF($E829&gt;$G829,1,0)+IF($E830&gt;$G830,1,0)+IF($E831&gt;$G831,1,0)</f>
        <v>0</v>
      </c>
      <c r="P830" s="126">
        <f>IF($E829&lt;$G829,1,0)+IF($E830&lt;$G830,1,0)+IF($E831&lt;$G831,1,0)</f>
        <v>0</v>
      </c>
    </row>
    <row r="831" spans="2:22" ht="13.8" hidden="1" thickBot="1" x14ac:dyDescent="0.25">
      <c r="C831" s="7"/>
      <c r="D831" s="48"/>
      <c r="E831" s="77"/>
      <c r="F831" s="78" t="s">
        <v>38</v>
      </c>
      <c r="G831" s="79"/>
      <c r="H831" s="80"/>
      <c r="J831" s="127" t="s">
        <v>44</v>
      </c>
      <c r="K831" s="128">
        <f>$O836</f>
        <v>0</v>
      </c>
      <c r="L831" s="129">
        <f>$P836</f>
        <v>0</v>
      </c>
      <c r="N831" s="130" t="s">
        <v>45</v>
      </c>
      <c r="O831" s="131">
        <f>SUM(E829:E831)</f>
        <v>0</v>
      </c>
      <c r="P831" s="132">
        <f>SUM(G829:G831)</f>
        <v>0</v>
      </c>
    </row>
    <row r="832" spans="2:22" hidden="1" x14ac:dyDescent="0.2">
      <c r="C832" s="6"/>
      <c r="D832" s="43"/>
      <c r="E832" s="70"/>
      <c r="F832" s="71" t="s">
        <v>38</v>
      </c>
      <c r="G832" s="72"/>
      <c r="H832" s="43"/>
      <c r="J832" s="133" t="s">
        <v>46</v>
      </c>
      <c r="K832" s="134">
        <f>$O835+$O832+$O829</f>
        <v>0</v>
      </c>
      <c r="L832" s="135">
        <f>$P835+$P832+$P829</f>
        <v>0</v>
      </c>
      <c r="N832" s="118" t="s">
        <v>46</v>
      </c>
      <c r="O832" s="119">
        <f>IF($O833&gt;$P833,1,0)</f>
        <v>0</v>
      </c>
      <c r="P832" s="120">
        <f>IF($O833&lt;$P833,1,0)</f>
        <v>0</v>
      </c>
      <c r="S832" s="56" t="s">
        <v>24</v>
      </c>
    </row>
    <row r="833" spans="2:22" hidden="1" x14ac:dyDescent="0.2">
      <c r="C833" s="6" t="s">
        <v>77</v>
      </c>
      <c r="D833" s="60"/>
      <c r="E833" s="74"/>
      <c r="F833" s="14" t="s">
        <v>38</v>
      </c>
      <c r="G833" s="75"/>
      <c r="H833" s="60"/>
      <c r="J833" s="133" t="s">
        <v>47</v>
      </c>
      <c r="K833" s="134">
        <f>$O836+$O833+$O830</f>
        <v>0</v>
      </c>
      <c r="L833" s="135">
        <f>$P836+$P833+$P830</f>
        <v>0</v>
      </c>
      <c r="N833" s="124" t="s">
        <v>47</v>
      </c>
      <c r="O833" s="125">
        <f>IF($E832&gt;$G832,1,0)+IF($E833&gt;$G833,1,0)+IF($E834&gt;$G834,1,0)</f>
        <v>0</v>
      </c>
      <c r="P833" s="126">
        <f>IF($E832&lt;$G832,1,0)+IF($E833&lt;$G833,1,0)+IF($E834&lt;$G834,1,0)</f>
        <v>0</v>
      </c>
    </row>
    <row r="834" spans="2:22" ht="13.8" hidden="1" thickBot="1" x14ac:dyDescent="0.25">
      <c r="C834" s="8"/>
      <c r="D834" s="48"/>
      <c r="E834" s="77"/>
      <c r="F834" s="78" t="s">
        <v>38</v>
      </c>
      <c r="G834" s="79"/>
      <c r="H834" s="48"/>
      <c r="J834" s="136" t="s">
        <v>45</v>
      </c>
      <c r="K834" s="137">
        <f>$O837+$O834+$O831</f>
        <v>0</v>
      </c>
      <c r="L834" s="138">
        <f>$P837+$P834+$P831</f>
        <v>0</v>
      </c>
      <c r="N834" s="130" t="s">
        <v>45</v>
      </c>
      <c r="O834" s="131">
        <f>SUM(E832:E834)</f>
        <v>0</v>
      </c>
      <c r="P834" s="132">
        <f>SUM(G832:G834)</f>
        <v>0</v>
      </c>
    </row>
    <row r="835" spans="2:22" hidden="1" x14ac:dyDescent="0.2">
      <c r="C835" s="5"/>
      <c r="D835" s="43"/>
      <c r="E835" s="70"/>
      <c r="F835" s="71" t="s">
        <v>38</v>
      </c>
      <c r="G835" s="72"/>
      <c r="H835" s="43"/>
      <c r="J835" s="9"/>
      <c r="K835" s="10"/>
      <c r="L835" s="10"/>
      <c r="N835" s="118" t="s">
        <v>46</v>
      </c>
      <c r="O835" s="119">
        <f>IF($O836&gt;$P836,1,0)</f>
        <v>0</v>
      </c>
      <c r="P835" s="120">
        <f>IF($O836&lt;$P836,1,0)</f>
        <v>0</v>
      </c>
      <c r="S835" s="56" t="s">
        <v>24</v>
      </c>
    </row>
    <row r="836" spans="2:22" hidden="1" x14ac:dyDescent="0.2">
      <c r="C836" s="6" t="s">
        <v>78</v>
      </c>
      <c r="D836" s="60"/>
      <c r="E836" s="74"/>
      <c r="F836" s="14" t="s">
        <v>38</v>
      </c>
      <c r="G836" s="75"/>
      <c r="H836" s="60"/>
      <c r="J836" s="9"/>
      <c r="K836" s="10"/>
      <c r="L836" s="10"/>
      <c r="N836" s="124" t="s">
        <v>47</v>
      </c>
      <c r="O836" s="125">
        <f>IF($E835&gt;$G835,1,0)+IF($E836&gt;$G836,1,0)+IF($E837&gt;$G837,1,0)</f>
        <v>0</v>
      </c>
      <c r="P836" s="126">
        <f>IF($E835&lt;$G835,1,0)+IF($E836&lt;$G836,1,0)+IF($E837&lt;$G837,1,0)</f>
        <v>0</v>
      </c>
    </row>
    <row r="837" spans="2:22" ht="13.8" hidden="1" thickBot="1" x14ac:dyDescent="0.25">
      <c r="C837" s="7"/>
      <c r="D837" s="48"/>
      <c r="E837" s="77"/>
      <c r="F837" s="78" t="s">
        <v>38</v>
      </c>
      <c r="G837" s="79"/>
      <c r="H837" s="48"/>
      <c r="J837" s="9"/>
      <c r="K837" s="10"/>
      <c r="L837" s="10"/>
      <c r="N837" s="130" t="s">
        <v>45</v>
      </c>
      <c r="O837" s="131">
        <f>SUM(E835:E837)</f>
        <v>0</v>
      </c>
      <c r="P837" s="132">
        <f>SUM(G835:G837)</f>
        <v>0</v>
      </c>
    </row>
    <row r="838" spans="2:22" hidden="1" x14ac:dyDescent="0.2">
      <c r="E838" s="13"/>
      <c r="F838" s="14"/>
      <c r="G838" s="13"/>
      <c r="J838" s="9"/>
      <c r="K838" s="10"/>
      <c r="L838" s="10"/>
      <c r="N838" s="9"/>
      <c r="O838" s="4"/>
      <c r="P838" s="4"/>
    </row>
    <row r="839" spans="2:22" ht="13.8" hidden="1" thickBot="1" x14ac:dyDescent="0.25">
      <c r="B839" t="s">
        <v>52</v>
      </c>
      <c r="C839" s="40" t="s">
        <v>0</v>
      </c>
      <c r="D839" s="69"/>
      <c r="E839" s="1">
        <f>$K843</f>
        <v>0</v>
      </c>
      <c r="F839" s="2" t="s">
        <v>38</v>
      </c>
      <c r="G839" s="3">
        <f>$L843</f>
        <v>0</v>
      </c>
      <c r="H839" s="69"/>
      <c r="J839" s="113" t="s">
        <v>1</v>
      </c>
      <c r="K839" s="114" t="str">
        <f>IF($K843&gt;$L843,"○","×")</f>
        <v>×</v>
      </c>
      <c r="L839" s="114" t="str">
        <f>IF($K843&lt;$L843,"○","×")</f>
        <v>×</v>
      </c>
      <c r="O839" s="4"/>
      <c r="P839" s="4"/>
      <c r="S839"/>
      <c r="T839" t="s">
        <v>22</v>
      </c>
      <c r="U839" t="s">
        <v>22</v>
      </c>
      <c r="V839" t="s">
        <v>22</v>
      </c>
    </row>
    <row r="840" spans="2:22" hidden="1" x14ac:dyDescent="0.2">
      <c r="C840" s="5"/>
      <c r="D840" s="43"/>
      <c r="E840" s="70"/>
      <c r="F840" s="71" t="s">
        <v>38</v>
      </c>
      <c r="G840" s="72"/>
      <c r="H840" s="73"/>
      <c r="J840" s="115" t="s">
        <v>50</v>
      </c>
      <c r="K840" s="116">
        <f>$O841</f>
        <v>0</v>
      </c>
      <c r="L840" s="117">
        <f>$P841</f>
        <v>0</v>
      </c>
      <c r="N840" s="118" t="s">
        <v>46</v>
      </c>
      <c r="O840" s="119">
        <f>IF($O841&gt;$P841,1,0)</f>
        <v>0</v>
      </c>
      <c r="P840" s="120">
        <f>IF($O841&lt;$P841,1,0)</f>
        <v>0</v>
      </c>
      <c r="S840" s="56" t="s">
        <v>23</v>
      </c>
    </row>
    <row r="841" spans="2:22" hidden="1" x14ac:dyDescent="0.2">
      <c r="C841" s="6" t="s">
        <v>76</v>
      </c>
      <c r="D841" s="60"/>
      <c r="E841" s="74"/>
      <c r="F841" s="14" t="s">
        <v>38</v>
      </c>
      <c r="G841" s="75"/>
      <c r="H841" s="76"/>
      <c r="J841" s="121" t="s">
        <v>43</v>
      </c>
      <c r="K841" s="122">
        <f>$O844</f>
        <v>0</v>
      </c>
      <c r="L841" s="123">
        <f>$P844</f>
        <v>0</v>
      </c>
      <c r="N841" s="124" t="s">
        <v>47</v>
      </c>
      <c r="O841" s="125">
        <f>IF($E840&gt;$G840,1,0)+IF($E841&gt;$G841,1,0)+IF($E842&gt;$G842,1,0)</f>
        <v>0</v>
      </c>
      <c r="P841" s="126">
        <f>IF($E840&lt;$G840,1,0)+IF($E841&lt;$G841,1,0)+IF($E842&lt;$G842,1,0)</f>
        <v>0</v>
      </c>
    </row>
    <row r="842" spans="2:22" ht="13.8" hidden="1" thickBot="1" x14ac:dyDescent="0.25">
      <c r="C842" s="7"/>
      <c r="D842" s="48"/>
      <c r="E842" s="77"/>
      <c r="F842" s="78" t="s">
        <v>38</v>
      </c>
      <c r="G842" s="79"/>
      <c r="H842" s="80"/>
      <c r="J842" s="127" t="s">
        <v>44</v>
      </c>
      <c r="K842" s="128">
        <f>$O847</f>
        <v>0</v>
      </c>
      <c r="L842" s="129">
        <f>$P847</f>
        <v>0</v>
      </c>
      <c r="N842" s="130" t="s">
        <v>45</v>
      </c>
      <c r="O842" s="131">
        <f>SUM(E840:E842)</f>
        <v>0</v>
      </c>
      <c r="P842" s="132">
        <f>SUM(G840:G842)</f>
        <v>0</v>
      </c>
    </row>
    <row r="843" spans="2:22" hidden="1" x14ac:dyDescent="0.2">
      <c r="C843" s="6"/>
      <c r="D843" s="43"/>
      <c r="E843" s="70"/>
      <c r="F843" s="71" t="s">
        <v>38</v>
      </c>
      <c r="G843" s="72"/>
      <c r="H843" s="43"/>
      <c r="J843" s="133" t="s">
        <v>46</v>
      </c>
      <c r="K843" s="134">
        <f>$O846+$O843+$O840</f>
        <v>0</v>
      </c>
      <c r="L843" s="135">
        <f>$P846+$P843+$P840</f>
        <v>0</v>
      </c>
      <c r="N843" s="118" t="s">
        <v>46</v>
      </c>
      <c r="O843" s="119">
        <f>IF($O844&gt;$P844,1,0)</f>
        <v>0</v>
      </c>
      <c r="P843" s="120">
        <f>IF($O844&lt;$P844,1,0)</f>
        <v>0</v>
      </c>
      <c r="S843" s="56" t="s">
        <v>24</v>
      </c>
    </row>
    <row r="844" spans="2:22" hidden="1" x14ac:dyDescent="0.2">
      <c r="C844" s="6" t="s">
        <v>77</v>
      </c>
      <c r="D844" s="60"/>
      <c r="E844" s="74"/>
      <c r="F844" s="14" t="s">
        <v>38</v>
      </c>
      <c r="G844" s="75"/>
      <c r="H844" s="60"/>
      <c r="J844" s="133" t="s">
        <v>47</v>
      </c>
      <c r="K844" s="134">
        <f>$O847+$O844+$O841</f>
        <v>0</v>
      </c>
      <c r="L844" s="135">
        <f>$P847+$P844+$P841</f>
        <v>0</v>
      </c>
      <c r="N844" s="124" t="s">
        <v>47</v>
      </c>
      <c r="O844" s="125">
        <f>IF($E843&gt;$G843,1,0)+IF($E844&gt;$G844,1,0)+IF($E845&gt;$G845,1,0)</f>
        <v>0</v>
      </c>
      <c r="P844" s="126">
        <f>IF($E843&lt;$G843,1,0)+IF($E844&lt;$G844,1,0)+IF($E845&lt;$G845,1,0)</f>
        <v>0</v>
      </c>
    </row>
    <row r="845" spans="2:22" ht="13.8" hidden="1" thickBot="1" x14ac:dyDescent="0.25">
      <c r="C845" s="8"/>
      <c r="D845" s="48"/>
      <c r="E845" s="77"/>
      <c r="F845" s="78" t="s">
        <v>38</v>
      </c>
      <c r="G845" s="79"/>
      <c r="H845" s="48"/>
      <c r="J845" s="136" t="s">
        <v>45</v>
      </c>
      <c r="K845" s="137">
        <f>$O848+$O845+$O842</f>
        <v>0</v>
      </c>
      <c r="L845" s="138">
        <f>$P848+$P845+$P842</f>
        <v>0</v>
      </c>
      <c r="N845" s="130" t="s">
        <v>45</v>
      </c>
      <c r="O845" s="131">
        <f>SUM(E843:E845)</f>
        <v>0</v>
      </c>
      <c r="P845" s="132">
        <f>SUM(G843:G845)</f>
        <v>0</v>
      </c>
    </row>
    <row r="846" spans="2:22" hidden="1" x14ac:dyDescent="0.2">
      <c r="C846" s="5"/>
      <c r="D846" s="43"/>
      <c r="E846" s="70"/>
      <c r="F846" s="71" t="s">
        <v>38</v>
      </c>
      <c r="G846" s="72"/>
      <c r="H846" s="43"/>
      <c r="J846" s="9"/>
      <c r="K846" s="10"/>
      <c r="L846" s="10"/>
      <c r="N846" s="118" t="s">
        <v>46</v>
      </c>
      <c r="O846" s="119">
        <f>IF($O847&gt;$P847,1,0)</f>
        <v>0</v>
      </c>
      <c r="P846" s="120">
        <f>IF($O847&lt;$P847,1,0)</f>
        <v>0</v>
      </c>
      <c r="S846" s="56" t="s">
        <v>24</v>
      </c>
    </row>
    <row r="847" spans="2:22" hidden="1" x14ac:dyDescent="0.2">
      <c r="C847" s="6" t="s">
        <v>78</v>
      </c>
      <c r="D847" s="60"/>
      <c r="E847" s="74"/>
      <c r="F847" s="14" t="s">
        <v>38</v>
      </c>
      <c r="G847" s="75"/>
      <c r="H847" s="60"/>
      <c r="J847" s="9"/>
      <c r="K847" s="10"/>
      <c r="L847" s="10"/>
      <c r="N847" s="124" t="s">
        <v>47</v>
      </c>
      <c r="O847" s="125">
        <f>IF($E846&gt;$G846,1,0)+IF($E847&gt;$G847,1,0)+IF($E848&gt;$G848,1,0)</f>
        <v>0</v>
      </c>
      <c r="P847" s="126">
        <f>IF($E846&lt;$G846,1,0)+IF($E847&lt;$G847,1,0)+IF($E848&lt;$G848,1,0)</f>
        <v>0</v>
      </c>
    </row>
    <row r="848" spans="2:22" ht="13.8" hidden="1" thickBot="1" x14ac:dyDescent="0.25">
      <c r="C848" s="7"/>
      <c r="D848" s="48"/>
      <c r="E848" s="77"/>
      <c r="F848" s="78" t="s">
        <v>38</v>
      </c>
      <c r="G848" s="79"/>
      <c r="H848" s="48"/>
      <c r="J848" s="9"/>
      <c r="K848" s="10"/>
      <c r="L848" s="10"/>
      <c r="N848" s="130" t="s">
        <v>45</v>
      </c>
      <c r="O848" s="131">
        <f>SUM(E846:E848)</f>
        <v>0</v>
      </c>
      <c r="P848" s="132">
        <f>SUM(G846:G848)</f>
        <v>0</v>
      </c>
    </row>
    <row r="849" spans="2:22" hidden="1" x14ac:dyDescent="0.2">
      <c r="E849" s="13"/>
      <c r="F849" s="14"/>
      <c r="G849" s="13"/>
      <c r="J849" s="9"/>
      <c r="K849" s="10"/>
      <c r="L849" s="10"/>
      <c r="N849" s="9"/>
      <c r="O849" s="4"/>
      <c r="P849" s="4"/>
    </row>
    <row r="850" spans="2:22" ht="13.8" hidden="1" thickBot="1" x14ac:dyDescent="0.25">
      <c r="B850" t="s">
        <v>53</v>
      </c>
      <c r="C850" s="40" t="s">
        <v>0</v>
      </c>
      <c r="D850" s="69"/>
      <c r="E850" s="1">
        <f>$K854</f>
        <v>0</v>
      </c>
      <c r="F850" s="2" t="s">
        <v>38</v>
      </c>
      <c r="G850" s="3">
        <f>$L854</f>
        <v>0</v>
      </c>
      <c r="H850" s="69"/>
      <c r="J850" s="113" t="s">
        <v>1</v>
      </c>
      <c r="K850" s="114" t="str">
        <f>IF($K854&gt;$L854,"○","×")</f>
        <v>×</v>
      </c>
      <c r="L850" s="114" t="str">
        <f>IF($K854&lt;$L854,"○","×")</f>
        <v>×</v>
      </c>
      <c r="O850" s="4"/>
      <c r="P850" s="4"/>
      <c r="S850"/>
      <c r="T850" t="s">
        <v>22</v>
      </c>
      <c r="U850" t="s">
        <v>22</v>
      </c>
      <c r="V850" t="s">
        <v>22</v>
      </c>
    </row>
    <row r="851" spans="2:22" hidden="1" x14ac:dyDescent="0.2">
      <c r="C851" s="5"/>
      <c r="D851" s="43"/>
      <c r="E851" s="70"/>
      <c r="F851" s="71" t="s">
        <v>38</v>
      </c>
      <c r="G851" s="72"/>
      <c r="H851" s="73"/>
      <c r="J851" s="115" t="s">
        <v>50</v>
      </c>
      <c r="K851" s="116">
        <f>$O852</f>
        <v>0</v>
      </c>
      <c r="L851" s="117">
        <f>$P852</f>
        <v>0</v>
      </c>
      <c r="N851" s="118" t="s">
        <v>46</v>
      </c>
      <c r="O851" s="119">
        <f>IF($O852&gt;$P852,1,0)</f>
        <v>0</v>
      </c>
      <c r="P851" s="120">
        <f>IF($O852&lt;$P852,1,0)</f>
        <v>0</v>
      </c>
      <c r="S851" s="56" t="s">
        <v>23</v>
      </c>
    </row>
    <row r="852" spans="2:22" hidden="1" x14ac:dyDescent="0.2">
      <c r="C852" s="6" t="s">
        <v>76</v>
      </c>
      <c r="D852" s="60"/>
      <c r="E852" s="74"/>
      <c r="F852" s="14" t="s">
        <v>38</v>
      </c>
      <c r="G852" s="75"/>
      <c r="H852" s="76"/>
      <c r="J852" s="121" t="s">
        <v>43</v>
      </c>
      <c r="K852" s="122">
        <f>$O855</f>
        <v>0</v>
      </c>
      <c r="L852" s="123">
        <f>$P855</f>
        <v>0</v>
      </c>
      <c r="N852" s="124" t="s">
        <v>47</v>
      </c>
      <c r="O852" s="125">
        <f>IF($E851&gt;$G851,1,0)+IF($E852&gt;$G852,1,0)+IF($E853&gt;$G853,1,0)</f>
        <v>0</v>
      </c>
      <c r="P852" s="126">
        <f>IF($E851&lt;$G851,1,0)+IF($E852&lt;$G852,1,0)+IF($E853&lt;$G853,1,0)</f>
        <v>0</v>
      </c>
    </row>
    <row r="853" spans="2:22" ht="13.8" hidden="1" thickBot="1" x14ac:dyDescent="0.25">
      <c r="C853" s="7"/>
      <c r="D853" s="48"/>
      <c r="E853" s="77"/>
      <c r="F853" s="78" t="s">
        <v>38</v>
      </c>
      <c r="G853" s="79"/>
      <c r="H853" s="80"/>
      <c r="J853" s="127" t="s">
        <v>44</v>
      </c>
      <c r="K853" s="128">
        <f>$O858</f>
        <v>0</v>
      </c>
      <c r="L853" s="129">
        <f>$P858</f>
        <v>0</v>
      </c>
      <c r="N853" s="130" t="s">
        <v>45</v>
      </c>
      <c r="O853" s="131">
        <f>SUM(E851:E853)</f>
        <v>0</v>
      </c>
      <c r="P853" s="132">
        <f>SUM(G851:G853)</f>
        <v>0</v>
      </c>
    </row>
    <row r="854" spans="2:22" hidden="1" x14ac:dyDescent="0.2">
      <c r="C854" s="6"/>
      <c r="D854" s="43"/>
      <c r="E854" s="70"/>
      <c r="F854" s="71" t="s">
        <v>38</v>
      </c>
      <c r="G854" s="72"/>
      <c r="H854" s="43"/>
      <c r="J854" s="133" t="s">
        <v>46</v>
      </c>
      <c r="K854" s="134">
        <f>$O857+$O854+$O851</f>
        <v>0</v>
      </c>
      <c r="L854" s="135">
        <f>$P857+$P854+$P851</f>
        <v>0</v>
      </c>
      <c r="N854" s="118" t="s">
        <v>46</v>
      </c>
      <c r="O854" s="119">
        <f>IF($O855&gt;$P855,1,0)</f>
        <v>0</v>
      </c>
      <c r="P854" s="120">
        <f>IF($O855&lt;$P855,1,0)</f>
        <v>0</v>
      </c>
      <c r="S854" s="56" t="s">
        <v>24</v>
      </c>
    </row>
    <row r="855" spans="2:22" hidden="1" x14ac:dyDescent="0.2">
      <c r="C855" s="6" t="s">
        <v>77</v>
      </c>
      <c r="D855" s="60"/>
      <c r="E855" s="74"/>
      <c r="F855" s="14" t="s">
        <v>38</v>
      </c>
      <c r="G855" s="75"/>
      <c r="H855" s="60"/>
      <c r="J855" s="133" t="s">
        <v>47</v>
      </c>
      <c r="K855" s="134">
        <f>$O858+$O855+$O852</f>
        <v>0</v>
      </c>
      <c r="L855" s="135">
        <f>$P858+$P855+$P852</f>
        <v>0</v>
      </c>
      <c r="N855" s="124" t="s">
        <v>47</v>
      </c>
      <c r="O855" s="125">
        <f>IF($E854&gt;$G854,1,0)+IF($E855&gt;$G855,1,0)+IF($E856&gt;$G856,1,0)</f>
        <v>0</v>
      </c>
      <c r="P855" s="126">
        <f>IF($E854&lt;$G854,1,0)+IF($E855&lt;$G855,1,0)+IF($E856&lt;$G856,1,0)</f>
        <v>0</v>
      </c>
    </row>
    <row r="856" spans="2:22" ht="13.8" hidden="1" thickBot="1" x14ac:dyDescent="0.25">
      <c r="C856" s="8"/>
      <c r="D856" s="48"/>
      <c r="E856" s="77"/>
      <c r="F856" s="78" t="s">
        <v>38</v>
      </c>
      <c r="G856" s="79"/>
      <c r="H856" s="48"/>
      <c r="J856" s="136" t="s">
        <v>45</v>
      </c>
      <c r="K856" s="137">
        <f>$O859+$O856+$O853</f>
        <v>0</v>
      </c>
      <c r="L856" s="138">
        <f>$P859+$P856+$P853</f>
        <v>0</v>
      </c>
      <c r="N856" s="130" t="s">
        <v>45</v>
      </c>
      <c r="O856" s="131">
        <f>SUM(E854:E856)</f>
        <v>0</v>
      </c>
      <c r="P856" s="132">
        <f>SUM(G854:G856)</f>
        <v>0</v>
      </c>
    </row>
    <row r="857" spans="2:22" hidden="1" x14ac:dyDescent="0.2">
      <c r="C857" s="5"/>
      <c r="D857" s="43"/>
      <c r="E857" s="70"/>
      <c r="F857" s="71" t="s">
        <v>38</v>
      </c>
      <c r="G857" s="72"/>
      <c r="H857" s="43"/>
      <c r="J857" s="9"/>
      <c r="K857" s="10"/>
      <c r="L857" s="10"/>
      <c r="N857" s="118" t="s">
        <v>46</v>
      </c>
      <c r="O857" s="119">
        <f>IF($O858&gt;$P858,1,0)</f>
        <v>0</v>
      </c>
      <c r="P857" s="120">
        <f>IF($O858&lt;$P858,1,0)</f>
        <v>0</v>
      </c>
      <c r="S857" s="56" t="s">
        <v>24</v>
      </c>
    </row>
    <row r="858" spans="2:22" hidden="1" x14ac:dyDescent="0.2">
      <c r="C858" s="6" t="s">
        <v>78</v>
      </c>
      <c r="D858" s="60"/>
      <c r="E858" s="74"/>
      <c r="F858" s="14" t="s">
        <v>38</v>
      </c>
      <c r="G858" s="75"/>
      <c r="H858" s="60"/>
      <c r="J858" s="9"/>
      <c r="K858" s="10"/>
      <c r="L858" s="10"/>
      <c r="N858" s="124" t="s">
        <v>47</v>
      </c>
      <c r="O858" s="125">
        <f>IF($E857&gt;$G857,1,0)+IF($E858&gt;$G858,1,0)+IF($E859&gt;$G859,1,0)</f>
        <v>0</v>
      </c>
      <c r="P858" s="126">
        <f>IF($E857&lt;$G857,1,0)+IF($E858&lt;$G858,1,0)+IF($E859&lt;$G859,1,0)</f>
        <v>0</v>
      </c>
    </row>
    <row r="859" spans="2:22" ht="13.8" hidden="1" thickBot="1" x14ac:dyDescent="0.25">
      <c r="C859" s="7"/>
      <c r="D859" s="48"/>
      <c r="E859" s="77"/>
      <c r="F859" s="78" t="s">
        <v>38</v>
      </c>
      <c r="G859" s="79"/>
      <c r="H859" s="48"/>
      <c r="J859" s="9"/>
      <c r="K859" s="10"/>
      <c r="L859" s="10"/>
      <c r="N859" s="130" t="s">
        <v>45</v>
      </c>
      <c r="O859" s="131">
        <f>SUM(E857:E859)</f>
        <v>0</v>
      </c>
      <c r="P859" s="132">
        <f>SUM(G857:G859)</f>
        <v>0</v>
      </c>
    </row>
    <row r="860" spans="2:22" hidden="1" x14ac:dyDescent="0.2">
      <c r="C860" s="11"/>
      <c r="E860" s="13"/>
      <c r="F860" s="14"/>
      <c r="G860" s="13"/>
      <c r="J860" s="9"/>
      <c r="K860" s="10"/>
      <c r="L860" s="10"/>
      <c r="N860" s="9"/>
      <c r="O860" s="4"/>
      <c r="P860" s="4"/>
    </row>
    <row r="861" spans="2:22" ht="13.8" hidden="1" thickBot="1" x14ac:dyDescent="0.25">
      <c r="B861" t="s">
        <v>54</v>
      </c>
      <c r="C861" s="40" t="s">
        <v>0</v>
      </c>
      <c r="D861" s="69"/>
      <c r="E861" s="1">
        <f>$K865</f>
        <v>0</v>
      </c>
      <c r="F861" s="2" t="s">
        <v>38</v>
      </c>
      <c r="G861" s="3">
        <f>$L865</f>
        <v>0</v>
      </c>
      <c r="H861" s="69"/>
      <c r="J861" s="113" t="s">
        <v>1</v>
      </c>
      <c r="K861" s="114" t="str">
        <f>IF($K865&gt;$L865,"○","×")</f>
        <v>×</v>
      </c>
      <c r="L861" s="114" t="str">
        <f>IF($K865&lt;$L865,"○","×")</f>
        <v>×</v>
      </c>
      <c r="O861" s="4"/>
      <c r="P861" s="4"/>
      <c r="S861"/>
      <c r="T861" t="s">
        <v>22</v>
      </c>
      <c r="U861" t="s">
        <v>22</v>
      </c>
      <c r="V861" t="s">
        <v>22</v>
      </c>
    </row>
    <row r="862" spans="2:22" hidden="1" x14ac:dyDescent="0.2">
      <c r="C862" s="5"/>
      <c r="D862" s="43"/>
      <c r="E862" s="70"/>
      <c r="F862" s="71" t="s">
        <v>38</v>
      </c>
      <c r="G862" s="72"/>
      <c r="H862" s="73"/>
      <c r="J862" s="115" t="s">
        <v>50</v>
      </c>
      <c r="K862" s="116">
        <f>$O863</f>
        <v>0</v>
      </c>
      <c r="L862" s="117">
        <f>$P863</f>
        <v>0</v>
      </c>
      <c r="N862" s="118" t="s">
        <v>46</v>
      </c>
      <c r="O862" s="119">
        <f>IF($O863&gt;$P863,1,0)</f>
        <v>0</v>
      </c>
      <c r="P862" s="120">
        <f>IF($O863&lt;$P863,1,0)</f>
        <v>0</v>
      </c>
      <c r="S862" s="56" t="s">
        <v>23</v>
      </c>
    </row>
    <row r="863" spans="2:22" hidden="1" x14ac:dyDescent="0.2">
      <c r="C863" s="6" t="s">
        <v>76</v>
      </c>
      <c r="D863" s="60"/>
      <c r="E863" s="74"/>
      <c r="F863" s="14" t="s">
        <v>38</v>
      </c>
      <c r="G863" s="75"/>
      <c r="H863" s="76"/>
      <c r="J863" s="121" t="s">
        <v>43</v>
      </c>
      <c r="K863" s="122">
        <f>$O866</f>
        <v>0</v>
      </c>
      <c r="L863" s="123">
        <f>$P866</f>
        <v>0</v>
      </c>
      <c r="N863" s="124" t="s">
        <v>47</v>
      </c>
      <c r="O863" s="125">
        <f>IF($E862&gt;$G862,1,0)+IF($E863&gt;$G863,1,0)+IF($E864&gt;$G864,1,0)</f>
        <v>0</v>
      </c>
      <c r="P863" s="126">
        <f>IF($E862&lt;$G862,1,0)+IF($E863&lt;$G863,1,0)+IF($E864&lt;$G864,1,0)</f>
        <v>0</v>
      </c>
    </row>
    <row r="864" spans="2:22" ht="13.8" hidden="1" thickBot="1" x14ac:dyDescent="0.25">
      <c r="C864" s="7"/>
      <c r="D864" s="48"/>
      <c r="E864" s="77"/>
      <c r="F864" s="78" t="s">
        <v>38</v>
      </c>
      <c r="G864" s="79"/>
      <c r="H864" s="80"/>
      <c r="J864" s="127" t="s">
        <v>44</v>
      </c>
      <c r="K864" s="128">
        <f>$O869</f>
        <v>0</v>
      </c>
      <c r="L864" s="129">
        <f>$P869</f>
        <v>0</v>
      </c>
      <c r="N864" s="130" t="s">
        <v>45</v>
      </c>
      <c r="O864" s="131">
        <f>SUM(E862:E864)</f>
        <v>0</v>
      </c>
      <c r="P864" s="132">
        <f>SUM(G862:G864)</f>
        <v>0</v>
      </c>
    </row>
    <row r="865" spans="2:22" hidden="1" x14ac:dyDescent="0.2">
      <c r="C865" s="6"/>
      <c r="D865" s="43"/>
      <c r="E865" s="70"/>
      <c r="F865" s="71" t="s">
        <v>38</v>
      </c>
      <c r="G865" s="72"/>
      <c r="H865" s="43"/>
      <c r="J865" s="133" t="s">
        <v>46</v>
      </c>
      <c r="K865" s="134">
        <f>$O868+$O865+$O862</f>
        <v>0</v>
      </c>
      <c r="L865" s="135">
        <f>$P868+$P865+$P862</f>
        <v>0</v>
      </c>
      <c r="N865" s="118" t="s">
        <v>46</v>
      </c>
      <c r="O865" s="119">
        <f>IF($O866&gt;$P866,1,0)</f>
        <v>0</v>
      </c>
      <c r="P865" s="120">
        <f>IF($O866&lt;$P866,1,0)</f>
        <v>0</v>
      </c>
      <c r="S865" s="56" t="s">
        <v>24</v>
      </c>
    </row>
    <row r="866" spans="2:22" hidden="1" x14ac:dyDescent="0.2">
      <c r="C866" s="6" t="s">
        <v>77</v>
      </c>
      <c r="D866" s="60"/>
      <c r="E866" s="74"/>
      <c r="F866" s="14" t="s">
        <v>38</v>
      </c>
      <c r="G866" s="75"/>
      <c r="H866" s="60"/>
      <c r="J866" s="133" t="s">
        <v>47</v>
      </c>
      <c r="K866" s="134">
        <f>$O869+$O866+$O863</f>
        <v>0</v>
      </c>
      <c r="L866" s="135">
        <f>$P869+$P866+$P863</f>
        <v>0</v>
      </c>
      <c r="N866" s="124" t="s">
        <v>47</v>
      </c>
      <c r="O866" s="125">
        <f>IF($E865&gt;$G865,1,0)+IF($E866&gt;$G866,1,0)+IF($E867&gt;$G867,1,0)</f>
        <v>0</v>
      </c>
      <c r="P866" s="126">
        <f>IF($E865&lt;$G865,1,0)+IF($E866&lt;$G866,1,0)+IF($E867&lt;$G867,1,0)</f>
        <v>0</v>
      </c>
    </row>
    <row r="867" spans="2:22" ht="13.8" hidden="1" thickBot="1" x14ac:dyDescent="0.25">
      <c r="C867" s="8"/>
      <c r="D867" s="48"/>
      <c r="E867" s="77"/>
      <c r="F867" s="78" t="s">
        <v>38</v>
      </c>
      <c r="G867" s="79"/>
      <c r="H867" s="48"/>
      <c r="J867" s="136" t="s">
        <v>45</v>
      </c>
      <c r="K867" s="137">
        <f>$O870+$O867+$O864</f>
        <v>0</v>
      </c>
      <c r="L867" s="138">
        <f>$P870+$P867+$P864</f>
        <v>0</v>
      </c>
      <c r="N867" s="130" t="s">
        <v>45</v>
      </c>
      <c r="O867" s="131">
        <f>SUM(E865:E867)</f>
        <v>0</v>
      </c>
      <c r="P867" s="132">
        <f>SUM(G865:G867)</f>
        <v>0</v>
      </c>
    </row>
    <row r="868" spans="2:22" hidden="1" x14ac:dyDescent="0.2">
      <c r="C868" s="5"/>
      <c r="D868" s="43"/>
      <c r="E868" s="70"/>
      <c r="F868" s="71" t="s">
        <v>38</v>
      </c>
      <c r="G868" s="72"/>
      <c r="H868" s="43"/>
      <c r="J868" s="9"/>
      <c r="K868" s="10"/>
      <c r="L868" s="10"/>
      <c r="N868" s="118" t="s">
        <v>46</v>
      </c>
      <c r="O868" s="119">
        <f>IF($O869&gt;$P869,1,0)</f>
        <v>0</v>
      </c>
      <c r="P868" s="120">
        <f>IF($O869&lt;$P869,1,0)</f>
        <v>0</v>
      </c>
      <c r="S868" s="56" t="s">
        <v>24</v>
      </c>
    </row>
    <row r="869" spans="2:22" hidden="1" x14ac:dyDescent="0.2">
      <c r="C869" s="6" t="s">
        <v>78</v>
      </c>
      <c r="D869" s="60"/>
      <c r="E869" s="74"/>
      <c r="F869" s="14" t="s">
        <v>38</v>
      </c>
      <c r="G869" s="75"/>
      <c r="H869" s="60"/>
      <c r="J869" s="9"/>
      <c r="K869" s="10"/>
      <c r="L869" s="10"/>
      <c r="N869" s="124" t="s">
        <v>47</v>
      </c>
      <c r="O869" s="125">
        <f>IF($E868&gt;$G868,1,0)+IF($E869&gt;$G869,1,0)+IF($E870&gt;$G870,1,0)</f>
        <v>0</v>
      </c>
      <c r="P869" s="126">
        <f>IF($E868&lt;$G868,1,0)+IF($E869&lt;$G869,1,0)+IF($E870&lt;$G870,1,0)</f>
        <v>0</v>
      </c>
    </row>
    <row r="870" spans="2:22" ht="13.8" hidden="1" thickBot="1" x14ac:dyDescent="0.25">
      <c r="C870" s="7"/>
      <c r="D870" s="48"/>
      <c r="E870" s="77"/>
      <c r="F870" s="78" t="s">
        <v>38</v>
      </c>
      <c r="G870" s="79"/>
      <c r="H870" s="48"/>
      <c r="J870" s="9"/>
      <c r="K870" s="10"/>
      <c r="L870" s="10"/>
      <c r="N870" s="130" t="s">
        <v>45</v>
      </c>
      <c r="O870" s="131">
        <f>SUM(E868:E870)</f>
        <v>0</v>
      </c>
      <c r="P870" s="132">
        <f>SUM(G868:G870)</f>
        <v>0</v>
      </c>
    </row>
    <row r="871" spans="2:22" hidden="1" x14ac:dyDescent="0.2">
      <c r="E871" s="13"/>
      <c r="F871" s="14"/>
      <c r="G871" s="13"/>
      <c r="J871" s="9"/>
      <c r="K871" s="10"/>
      <c r="L871" s="10"/>
      <c r="N871" s="9"/>
      <c r="O871" s="4"/>
      <c r="P871" s="4"/>
    </row>
    <row r="872" spans="2:22" ht="13.8" hidden="1" thickBot="1" x14ac:dyDescent="0.25">
      <c r="B872" t="s">
        <v>55</v>
      </c>
      <c r="C872" s="40" t="s">
        <v>0</v>
      </c>
      <c r="D872" s="69"/>
      <c r="E872" s="1">
        <f>$K876</f>
        <v>0</v>
      </c>
      <c r="F872" s="2" t="s">
        <v>38</v>
      </c>
      <c r="G872" s="3">
        <f>$L876</f>
        <v>0</v>
      </c>
      <c r="H872" s="69"/>
      <c r="J872" s="113" t="s">
        <v>1</v>
      </c>
      <c r="K872" s="114" t="str">
        <f>IF($K876&gt;$L876,"○","×")</f>
        <v>×</v>
      </c>
      <c r="L872" s="114" t="str">
        <f>IF($K876&lt;$L876,"○","×")</f>
        <v>×</v>
      </c>
      <c r="O872" s="4"/>
      <c r="P872" s="4"/>
      <c r="S872"/>
      <c r="T872" t="s">
        <v>22</v>
      </c>
      <c r="U872" t="s">
        <v>22</v>
      </c>
      <c r="V872" t="s">
        <v>22</v>
      </c>
    </row>
    <row r="873" spans="2:22" hidden="1" x14ac:dyDescent="0.2">
      <c r="C873" s="5"/>
      <c r="D873" s="43"/>
      <c r="E873" s="70"/>
      <c r="F873" s="71" t="s">
        <v>38</v>
      </c>
      <c r="G873" s="72"/>
      <c r="H873" s="73"/>
      <c r="J873" s="115" t="s">
        <v>50</v>
      </c>
      <c r="K873" s="116">
        <f>$O874</f>
        <v>0</v>
      </c>
      <c r="L873" s="117">
        <f>$P874</f>
        <v>0</v>
      </c>
      <c r="N873" s="118" t="s">
        <v>46</v>
      </c>
      <c r="O873" s="119">
        <f>IF($O874&gt;$P874,1,0)</f>
        <v>0</v>
      </c>
      <c r="P873" s="120">
        <f>IF($O874&lt;$P874,1,0)</f>
        <v>0</v>
      </c>
      <c r="S873" s="56" t="s">
        <v>23</v>
      </c>
    </row>
    <row r="874" spans="2:22" hidden="1" x14ac:dyDescent="0.2">
      <c r="C874" s="6" t="s">
        <v>76</v>
      </c>
      <c r="D874" s="60"/>
      <c r="E874" s="74"/>
      <c r="F874" s="14" t="s">
        <v>38</v>
      </c>
      <c r="G874" s="75"/>
      <c r="H874" s="76"/>
      <c r="J874" s="121" t="s">
        <v>43</v>
      </c>
      <c r="K874" s="122">
        <f>$O877</f>
        <v>0</v>
      </c>
      <c r="L874" s="123">
        <f>$P877</f>
        <v>0</v>
      </c>
      <c r="N874" s="124" t="s">
        <v>47</v>
      </c>
      <c r="O874" s="125">
        <f>IF($E873&gt;$G873,1,0)+IF($E874&gt;$G874,1,0)+IF($E875&gt;$G875,1,0)</f>
        <v>0</v>
      </c>
      <c r="P874" s="126">
        <f>IF($E873&lt;$G873,1,0)+IF($E874&lt;$G874,1,0)+IF($E875&lt;$G875,1,0)</f>
        <v>0</v>
      </c>
    </row>
    <row r="875" spans="2:22" ht="13.8" hidden="1" thickBot="1" x14ac:dyDescent="0.25">
      <c r="C875" s="7"/>
      <c r="D875" s="48"/>
      <c r="E875" s="77"/>
      <c r="F875" s="78" t="s">
        <v>38</v>
      </c>
      <c r="G875" s="79"/>
      <c r="H875" s="80"/>
      <c r="J875" s="127" t="s">
        <v>44</v>
      </c>
      <c r="K875" s="128">
        <f>$O880</f>
        <v>0</v>
      </c>
      <c r="L875" s="129">
        <f>$P880</f>
        <v>0</v>
      </c>
      <c r="N875" s="130" t="s">
        <v>45</v>
      </c>
      <c r="O875" s="131">
        <f>SUM(E873:E875)</f>
        <v>0</v>
      </c>
      <c r="P875" s="132">
        <f>SUM(G873:G875)</f>
        <v>0</v>
      </c>
    </row>
    <row r="876" spans="2:22" hidden="1" x14ac:dyDescent="0.2">
      <c r="C876" s="6"/>
      <c r="D876" s="43"/>
      <c r="E876" s="70"/>
      <c r="F876" s="71" t="s">
        <v>38</v>
      </c>
      <c r="G876" s="72"/>
      <c r="H876" s="43"/>
      <c r="J876" s="133" t="s">
        <v>46</v>
      </c>
      <c r="K876" s="134">
        <f>$O879+$O876+$O873</f>
        <v>0</v>
      </c>
      <c r="L876" s="135">
        <f>$P879+$P876+$P873</f>
        <v>0</v>
      </c>
      <c r="N876" s="118" t="s">
        <v>46</v>
      </c>
      <c r="O876" s="119">
        <f>IF($O877&gt;$P877,1,0)</f>
        <v>0</v>
      </c>
      <c r="P876" s="120">
        <f>IF($O877&lt;$P877,1,0)</f>
        <v>0</v>
      </c>
      <c r="S876" s="56" t="s">
        <v>24</v>
      </c>
    </row>
    <row r="877" spans="2:22" hidden="1" x14ac:dyDescent="0.2">
      <c r="C877" s="6" t="s">
        <v>77</v>
      </c>
      <c r="D877" s="60"/>
      <c r="E877" s="74"/>
      <c r="F877" s="14" t="s">
        <v>38</v>
      </c>
      <c r="G877" s="75"/>
      <c r="H877" s="60"/>
      <c r="J877" s="133" t="s">
        <v>47</v>
      </c>
      <c r="K877" s="134">
        <f>$O880+$O877+$O874</f>
        <v>0</v>
      </c>
      <c r="L877" s="135">
        <f>$P880+$P877+$P874</f>
        <v>0</v>
      </c>
      <c r="N877" s="124" t="s">
        <v>47</v>
      </c>
      <c r="O877" s="125">
        <f>IF($E876&gt;$G876,1,0)+IF($E877&gt;$G877,1,0)+IF($E878&gt;$G878,1,0)</f>
        <v>0</v>
      </c>
      <c r="P877" s="126">
        <f>IF($E876&lt;$G876,1,0)+IF($E877&lt;$G877,1,0)+IF($E878&lt;$G878,1,0)</f>
        <v>0</v>
      </c>
    </row>
    <row r="878" spans="2:22" ht="13.8" hidden="1" thickBot="1" x14ac:dyDescent="0.25">
      <c r="C878" s="8"/>
      <c r="D878" s="48"/>
      <c r="E878" s="77"/>
      <c r="F878" s="78" t="s">
        <v>38</v>
      </c>
      <c r="G878" s="79"/>
      <c r="H878" s="48"/>
      <c r="J878" s="136" t="s">
        <v>45</v>
      </c>
      <c r="K878" s="137">
        <f>$O881+$O878+$O875</f>
        <v>0</v>
      </c>
      <c r="L878" s="138">
        <f>$P881+$P878+$P875</f>
        <v>0</v>
      </c>
      <c r="N878" s="130" t="s">
        <v>45</v>
      </c>
      <c r="O878" s="131">
        <f>SUM(E876:E878)</f>
        <v>0</v>
      </c>
      <c r="P878" s="132">
        <f>SUM(G876:G878)</f>
        <v>0</v>
      </c>
    </row>
    <row r="879" spans="2:22" hidden="1" x14ac:dyDescent="0.2">
      <c r="C879" s="5"/>
      <c r="D879" s="43"/>
      <c r="E879" s="70"/>
      <c r="F879" s="71" t="s">
        <v>38</v>
      </c>
      <c r="G879" s="72"/>
      <c r="H879" s="43"/>
      <c r="J879" s="9"/>
      <c r="K879" s="10"/>
      <c r="L879" s="10"/>
      <c r="N879" s="118" t="s">
        <v>46</v>
      </c>
      <c r="O879" s="119">
        <f>IF($O880&gt;$P880,1,0)</f>
        <v>0</v>
      </c>
      <c r="P879" s="120">
        <f>IF($O880&lt;$P880,1,0)</f>
        <v>0</v>
      </c>
      <c r="S879" s="56" t="s">
        <v>24</v>
      </c>
    </row>
    <row r="880" spans="2:22" hidden="1" x14ac:dyDescent="0.2">
      <c r="C880" s="6" t="s">
        <v>78</v>
      </c>
      <c r="D880" s="60"/>
      <c r="E880" s="74"/>
      <c r="F880" s="14" t="s">
        <v>38</v>
      </c>
      <c r="G880" s="75"/>
      <c r="H880" s="60"/>
      <c r="J880" s="9"/>
      <c r="K880" s="10"/>
      <c r="L880" s="10"/>
      <c r="N880" s="124" t="s">
        <v>47</v>
      </c>
      <c r="O880" s="125">
        <f>IF($E879&gt;$G879,1,0)+IF($E880&gt;$G880,1,0)+IF($E881&gt;$G881,1,0)</f>
        <v>0</v>
      </c>
      <c r="P880" s="126">
        <f>IF($E879&lt;$G879,1,0)+IF($E880&lt;$G880,1,0)+IF($E881&lt;$G881,1,0)</f>
        <v>0</v>
      </c>
    </row>
    <row r="881" spans="1:22" ht="13.8" hidden="1" thickBot="1" x14ac:dyDescent="0.25">
      <c r="C881" s="7"/>
      <c r="D881" s="48"/>
      <c r="E881" s="77"/>
      <c r="F881" s="78" t="s">
        <v>38</v>
      </c>
      <c r="G881" s="79"/>
      <c r="H881" s="48"/>
      <c r="J881" s="9"/>
      <c r="K881" s="10"/>
      <c r="L881" s="10"/>
      <c r="N881" s="130" t="s">
        <v>45</v>
      </c>
      <c r="O881" s="131">
        <f>SUM(E879:E881)</f>
        <v>0</v>
      </c>
      <c r="P881" s="132">
        <f>SUM(G879:G881)</f>
        <v>0</v>
      </c>
    </row>
    <row r="882" spans="1:22" hidden="1" x14ac:dyDescent="0.2">
      <c r="E882" s="13"/>
      <c r="F882" s="14"/>
      <c r="G882" s="13"/>
      <c r="J882" s="9"/>
      <c r="K882" s="10"/>
      <c r="L882" s="10"/>
      <c r="N882" s="9"/>
      <c r="O882" s="4"/>
      <c r="P882" s="4"/>
    </row>
    <row r="883" spans="1:22" ht="13.8" hidden="1" thickBot="1" x14ac:dyDescent="0.25">
      <c r="B883" t="s">
        <v>56</v>
      </c>
      <c r="C883" s="40" t="s">
        <v>0</v>
      </c>
      <c r="D883" s="69"/>
      <c r="E883" s="1">
        <f>$K887</f>
        <v>0</v>
      </c>
      <c r="F883" s="2" t="s">
        <v>38</v>
      </c>
      <c r="G883" s="3">
        <f>$L887</f>
        <v>0</v>
      </c>
      <c r="H883" s="69"/>
      <c r="J883" s="113" t="s">
        <v>1</v>
      </c>
      <c r="K883" s="114" t="str">
        <f>IF($K887&gt;$L887,"○","×")</f>
        <v>×</v>
      </c>
      <c r="L883" s="114" t="str">
        <f>IF($K887&lt;$L887,"○","×")</f>
        <v>×</v>
      </c>
      <c r="O883" s="4"/>
      <c r="P883" s="4"/>
      <c r="S883"/>
      <c r="T883" t="s">
        <v>22</v>
      </c>
      <c r="U883" t="s">
        <v>22</v>
      </c>
      <c r="V883" t="s">
        <v>22</v>
      </c>
    </row>
    <row r="884" spans="1:22" hidden="1" x14ac:dyDescent="0.2">
      <c r="C884" s="5"/>
      <c r="D884" s="43"/>
      <c r="E884" s="70"/>
      <c r="F884" s="71" t="s">
        <v>38</v>
      </c>
      <c r="G884" s="72"/>
      <c r="H884" s="73"/>
      <c r="J884" s="115" t="s">
        <v>50</v>
      </c>
      <c r="K884" s="116">
        <f>$O885</f>
        <v>0</v>
      </c>
      <c r="L884" s="117">
        <f>$P885</f>
        <v>0</v>
      </c>
      <c r="N884" s="118" t="s">
        <v>46</v>
      </c>
      <c r="O884" s="119">
        <f>IF($O885&gt;$P885,1,0)</f>
        <v>0</v>
      </c>
      <c r="P884" s="120">
        <f>IF($O885&lt;$P885,1,0)</f>
        <v>0</v>
      </c>
      <c r="S884" s="56" t="s">
        <v>23</v>
      </c>
    </row>
    <row r="885" spans="1:22" hidden="1" x14ac:dyDescent="0.2">
      <c r="C885" s="6" t="s">
        <v>76</v>
      </c>
      <c r="D885" s="60"/>
      <c r="E885" s="74"/>
      <c r="F885" s="14" t="s">
        <v>38</v>
      </c>
      <c r="G885" s="75"/>
      <c r="H885" s="76"/>
      <c r="J885" s="121" t="s">
        <v>43</v>
      </c>
      <c r="K885" s="122">
        <f>$O888</f>
        <v>0</v>
      </c>
      <c r="L885" s="123">
        <f>$P888</f>
        <v>0</v>
      </c>
      <c r="N885" s="124" t="s">
        <v>47</v>
      </c>
      <c r="O885" s="125">
        <f>IF($E884&gt;$G884,1,0)+IF($E885&gt;$G885,1,0)+IF($E886&gt;$G886,1,0)</f>
        <v>0</v>
      </c>
      <c r="P885" s="126">
        <f>IF($E884&lt;$G884,1,0)+IF($E885&lt;$G885,1,0)+IF($E886&lt;$G886,1,0)</f>
        <v>0</v>
      </c>
    </row>
    <row r="886" spans="1:22" ht="13.8" hidden="1" thickBot="1" x14ac:dyDescent="0.25">
      <c r="C886" s="7"/>
      <c r="D886" s="48"/>
      <c r="E886" s="77"/>
      <c r="F886" s="78" t="s">
        <v>38</v>
      </c>
      <c r="G886" s="79"/>
      <c r="H886" s="80"/>
      <c r="J886" s="127" t="s">
        <v>44</v>
      </c>
      <c r="K886" s="128">
        <f>$O891</f>
        <v>0</v>
      </c>
      <c r="L886" s="129">
        <f>$P891</f>
        <v>0</v>
      </c>
      <c r="N886" s="130" t="s">
        <v>45</v>
      </c>
      <c r="O886" s="131">
        <f>SUM(E884:E886)</f>
        <v>0</v>
      </c>
      <c r="P886" s="132">
        <f>SUM(G884:G886)</f>
        <v>0</v>
      </c>
    </row>
    <row r="887" spans="1:22" hidden="1" x14ac:dyDescent="0.2">
      <c r="C887" s="6"/>
      <c r="D887" s="43"/>
      <c r="E887" s="70"/>
      <c r="F887" s="71" t="s">
        <v>38</v>
      </c>
      <c r="G887" s="72"/>
      <c r="H887" s="43"/>
      <c r="J887" s="133" t="s">
        <v>46</v>
      </c>
      <c r="K887" s="134">
        <f>$O890+$O887+$O884</f>
        <v>0</v>
      </c>
      <c r="L887" s="135">
        <f>$P890+$P887+$P884</f>
        <v>0</v>
      </c>
      <c r="N887" s="118" t="s">
        <v>46</v>
      </c>
      <c r="O887" s="119">
        <f>IF($O888&gt;$P888,1,0)</f>
        <v>0</v>
      </c>
      <c r="P887" s="120">
        <f>IF($O888&lt;$P888,1,0)</f>
        <v>0</v>
      </c>
      <c r="S887" s="56" t="s">
        <v>24</v>
      </c>
    </row>
    <row r="888" spans="1:22" hidden="1" x14ac:dyDescent="0.2">
      <c r="C888" s="6" t="s">
        <v>77</v>
      </c>
      <c r="D888" s="60"/>
      <c r="E888" s="74"/>
      <c r="F888" s="14" t="s">
        <v>38</v>
      </c>
      <c r="G888" s="75"/>
      <c r="H888" s="60"/>
      <c r="J888" s="133" t="s">
        <v>47</v>
      </c>
      <c r="K888" s="134">
        <f>$O891+$O888+$O885</f>
        <v>0</v>
      </c>
      <c r="L888" s="135">
        <f>$P891+$P888+$P885</f>
        <v>0</v>
      </c>
      <c r="N888" s="124" t="s">
        <v>47</v>
      </c>
      <c r="O888" s="125">
        <f>IF($E887&gt;$G887,1,0)+IF($E888&gt;$G888,1,0)+IF($E889&gt;$G889,1,0)</f>
        <v>0</v>
      </c>
      <c r="P888" s="126">
        <f>IF($E887&lt;$G887,1,0)+IF($E888&lt;$G888,1,0)+IF($E889&lt;$G889,1,0)</f>
        <v>0</v>
      </c>
    </row>
    <row r="889" spans="1:22" ht="13.8" hidden="1" thickBot="1" x14ac:dyDescent="0.25">
      <c r="C889" s="8"/>
      <c r="D889" s="48"/>
      <c r="E889" s="77"/>
      <c r="F889" s="78" t="s">
        <v>38</v>
      </c>
      <c r="G889" s="79"/>
      <c r="H889" s="48"/>
      <c r="J889" s="136" t="s">
        <v>45</v>
      </c>
      <c r="K889" s="137">
        <f>$O892+$O889+$O886</f>
        <v>0</v>
      </c>
      <c r="L889" s="138">
        <f>$P892+$P889+$P886</f>
        <v>0</v>
      </c>
      <c r="N889" s="130" t="s">
        <v>45</v>
      </c>
      <c r="O889" s="131">
        <f>SUM(E887:E889)</f>
        <v>0</v>
      </c>
      <c r="P889" s="132">
        <f>SUM(G887:G889)</f>
        <v>0</v>
      </c>
    </row>
    <row r="890" spans="1:22" hidden="1" x14ac:dyDescent="0.2">
      <c r="C890" s="5"/>
      <c r="D890" s="43"/>
      <c r="E890" s="70"/>
      <c r="F890" s="71" t="s">
        <v>38</v>
      </c>
      <c r="G890" s="72"/>
      <c r="H890" s="43"/>
      <c r="J890" s="9"/>
      <c r="K890" s="10"/>
      <c r="L890" s="10"/>
      <c r="N890" s="118" t="s">
        <v>46</v>
      </c>
      <c r="O890" s="119">
        <f>IF($O891&gt;$P891,1,0)</f>
        <v>0</v>
      </c>
      <c r="P890" s="120">
        <f>IF($O891&lt;$P891,1,0)</f>
        <v>0</v>
      </c>
      <c r="S890" s="56" t="s">
        <v>24</v>
      </c>
    </row>
    <row r="891" spans="1:22" hidden="1" x14ac:dyDescent="0.2">
      <c r="C891" s="6" t="s">
        <v>78</v>
      </c>
      <c r="D891" s="60"/>
      <c r="E891" s="74"/>
      <c r="F891" s="14" t="s">
        <v>38</v>
      </c>
      <c r="G891" s="75"/>
      <c r="H891" s="60"/>
      <c r="J891" s="9"/>
      <c r="K891" s="10"/>
      <c r="L891" s="10"/>
      <c r="N891" s="124" t="s">
        <v>47</v>
      </c>
      <c r="O891" s="125">
        <f>IF($E890&gt;$G890,1,0)+IF($E891&gt;$G891,1,0)+IF($E892&gt;$G892,1,0)</f>
        <v>0</v>
      </c>
      <c r="P891" s="126">
        <f>IF($E890&lt;$G890,1,0)+IF($E891&lt;$G891,1,0)+IF($E892&lt;$G892,1,0)</f>
        <v>0</v>
      </c>
    </row>
    <row r="892" spans="1:22" ht="13.8" hidden="1" thickBot="1" x14ac:dyDescent="0.25">
      <c r="C892" s="7"/>
      <c r="D892" s="48"/>
      <c r="E892" s="77"/>
      <c r="F892" s="78" t="s">
        <v>38</v>
      </c>
      <c r="G892" s="79"/>
      <c r="H892" s="48"/>
      <c r="J892" s="9"/>
      <c r="K892" s="10"/>
      <c r="L892" s="10"/>
      <c r="N892" s="130" t="s">
        <v>45</v>
      </c>
      <c r="O892" s="131">
        <f>SUM(E890:E892)</f>
        <v>0</v>
      </c>
      <c r="P892" s="132">
        <f>SUM(G890:G892)</f>
        <v>0</v>
      </c>
    </row>
    <row r="893" spans="1:22" hidden="1" x14ac:dyDescent="0.2">
      <c r="C893" s="11"/>
      <c r="E893" s="13"/>
      <c r="F893" s="14"/>
      <c r="G893" s="13"/>
      <c r="J893" s="9"/>
      <c r="K893" s="10"/>
      <c r="L893" s="10"/>
      <c r="N893" s="9"/>
      <c r="O893" s="4"/>
      <c r="P893" s="4"/>
    </row>
    <row r="894" spans="1:22" ht="13.8" hidden="1" thickBot="1" x14ac:dyDescent="0.25">
      <c r="A894" s="15" t="s">
        <v>72</v>
      </c>
      <c r="B894" t="s">
        <v>39</v>
      </c>
      <c r="C894" s="40" t="s">
        <v>0</v>
      </c>
      <c r="D894" s="69"/>
      <c r="E894" s="1">
        <f>$K898</f>
        <v>0</v>
      </c>
      <c r="F894" s="2" t="s">
        <v>38</v>
      </c>
      <c r="G894" s="3">
        <f>$L898</f>
        <v>0</v>
      </c>
      <c r="H894" s="69"/>
      <c r="J894" s="113" t="s">
        <v>1</v>
      </c>
      <c r="K894" s="114" t="str">
        <f>IF($K898&gt;$L898,"○","×")</f>
        <v>×</v>
      </c>
      <c r="L894" s="114" t="str">
        <f>IF($K898&lt;$L898,"○","×")</f>
        <v>×</v>
      </c>
      <c r="O894" s="4"/>
      <c r="P894" s="4"/>
      <c r="S894"/>
      <c r="T894" t="s">
        <v>22</v>
      </c>
      <c r="U894" t="s">
        <v>22</v>
      </c>
      <c r="V894" t="s">
        <v>22</v>
      </c>
    </row>
    <row r="895" spans="1:22" hidden="1" x14ac:dyDescent="0.2">
      <c r="C895" s="5"/>
      <c r="D895" s="43"/>
      <c r="E895" s="70"/>
      <c r="F895" s="71" t="s">
        <v>38</v>
      </c>
      <c r="G895" s="72"/>
      <c r="H895" s="73"/>
      <c r="J895" s="115" t="s">
        <v>50</v>
      </c>
      <c r="K895" s="116">
        <f>$O896</f>
        <v>0</v>
      </c>
      <c r="L895" s="117">
        <f>$P896</f>
        <v>0</v>
      </c>
      <c r="N895" s="118" t="s">
        <v>46</v>
      </c>
      <c r="O895" s="119">
        <f>IF($O896&gt;$P896,1,0)</f>
        <v>0</v>
      </c>
      <c r="P895" s="120">
        <f>IF($O896&lt;$P896,1,0)</f>
        <v>0</v>
      </c>
      <c r="S895" s="56" t="s">
        <v>23</v>
      </c>
    </row>
    <row r="896" spans="1:22" hidden="1" x14ac:dyDescent="0.2">
      <c r="C896" s="6" t="s">
        <v>76</v>
      </c>
      <c r="D896" s="60"/>
      <c r="E896" s="74"/>
      <c r="F896" s="14" t="s">
        <v>38</v>
      </c>
      <c r="G896" s="75"/>
      <c r="H896" s="76"/>
      <c r="J896" s="121" t="s">
        <v>43</v>
      </c>
      <c r="K896" s="122">
        <f>$O899</f>
        <v>0</v>
      </c>
      <c r="L896" s="123">
        <f>$P899</f>
        <v>0</v>
      </c>
      <c r="N896" s="124" t="s">
        <v>47</v>
      </c>
      <c r="O896" s="125">
        <f>IF($E895&gt;$G895,1,0)+IF($E896&gt;$G896,1,0)+IF($E897&gt;$G897,1,0)</f>
        <v>0</v>
      </c>
      <c r="P896" s="126">
        <f>IF($E895&lt;$G895,1,0)+IF($E896&lt;$G896,1,0)+IF($E897&lt;$G897,1,0)</f>
        <v>0</v>
      </c>
    </row>
    <row r="897" spans="2:22" ht="13.8" hidden="1" thickBot="1" x14ac:dyDescent="0.25">
      <c r="C897" s="7"/>
      <c r="D897" s="48"/>
      <c r="E897" s="77"/>
      <c r="F897" s="78" t="s">
        <v>38</v>
      </c>
      <c r="G897" s="79"/>
      <c r="H897" s="80"/>
      <c r="J897" s="127" t="s">
        <v>44</v>
      </c>
      <c r="K897" s="128">
        <f>$O902</f>
        <v>0</v>
      </c>
      <c r="L897" s="129">
        <f>$P902</f>
        <v>0</v>
      </c>
      <c r="N897" s="130" t="s">
        <v>45</v>
      </c>
      <c r="O897" s="131">
        <f>SUM(E895:E897)</f>
        <v>0</v>
      </c>
      <c r="P897" s="132">
        <f>SUM(G895:G897)</f>
        <v>0</v>
      </c>
    </row>
    <row r="898" spans="2:22" hidden="1" x14ac:dyDescent="0.2">
      <c r="C898" s="6"/>
      <c r="D898" s="43"/>
      <c r="E898" s="70"/>
      <c r="F898" s="71" t="s">
        <v>38</v>
      </c>
      <c r="G898" s="72"/>
      <c r="H898" s="43"/>
      <c r="J898" s="133" t="s">
        <v>46</v>
      </c>
      <c r="K898" s="134">
        <f>$O901+$O898+$O895</f>
        <v>0</v>
      </c>
      <c r="L898" s="135">
        <f>$P901+$P898+$P895</f>
        <v>0</v>
      </c>
      <c r="N898" s="118" t="s">
        <v>46</v>
      </c>
      <c r="O898" s="119">
        <f>IF($O899&gt;$P899,1,0)</f>
        <v>0</v>
      </c>
      <c r="P898" s="120">
        <f>IF($O899&lt;$P899,1,0)</f>
        <v>0</v>
      </c>
      <c r="S898" s="56" t="s">
        <v>24</v>
      </c>
    </row>
    <row r="899" spans="2:22" hidden="1" x14ac:dyDescent="0.2">
      <c r="C899" s="6" t="s">
        <v>77</v>
      </c>
      <c r="D899" s="60"/>
      <c r="E899" s="74"/>
      <c r="F899" s="14" t="s">
        <v>38</v>
      </c>
      <c r="G899" s="75"/>
      <c r="H899" s="60"/>
      <c r="J899" s="133" t="s">
        <v>47</v>
      </c>
      <c r="K899" s="134">
        <f>$O902+$O899+$O896</f>
        <v>0</v>
      </c>
      <c r="L899" s="135">
        <f>$P902+$P899+$P896</f>
        <v>0</v>
      </c>
      <c r="N899" s="124" t="s">
        <v>47</v>
      </c>
      <c r="O899" s="125">
        <f>IF($E898&gt;$G898,1,0)+IF($E899&gt;$G899,1,0)+IF($E900&gt;$G900,1,0)</f>
        <v>0</v>
      </c>
      <c r="P899" s="126">
        <f>IF($E898&lt;$G898,1,0)+IF($E899&lt;$G899,1,0)+IF($E900&lt;$G900,1,0)</f>
        <v>0</v>
      </c>
    </row>
    <row r="900" spans="2:22" ht="13.8" hidden="1" thickBot="1" x14ac:dyDescent="0.25">
      <c r="C900" s="8"/>
      <c r="D900" s="48"/>
      <c r="E900" s="77"/>
      <c r="F900" s="78" t="s">
        <v>38</v>
      </c>
      <c r="G900" s="79"/>
      <c r="H900" s="48"/>
      <c r="J900" s="136" t="s">
        <v>45</v>
      </c>
      <c r="K900" s="137">
        <f>$O903+$O900+$O897</f>
        <v>0</v>
      </c>
      <c r="L900" s="138">
        <f>$P903+$P900+$P897</f>
        <v>0</v>
      </c>
      <c r="N900" s="130" t="s">
        <v>45</v>
      </c>
      <c r="O900" s="131">
        <f>SUM(E898:E900)</f>
        <v>0</v>
      </c>
      <c r="P900" s="132">
        <f>SUM(G898:G900)</f>
        <v>0</v>
      </c>
    </row>
    <row r="901" spans="2:22" hidden="1" x14ac:dyDescent="0.2">
      <c r="C901" s="5"/>
      <c r="D901" s="43"/>
      <c r="E901" s="70"/>
      <c r="F901" s="71" t="s">
        <v>38</v>
      </c>
      <c r="G901" s="72"/>
      <c r="H901" s="43"/>
      <c r="J901" s="9"/>
      <c r="K901" s="10"/>
      <c r="L901" s="10"/>
      <c r="N901" s="118" t="s">
        <v>46</v>
      </c>
      <c r="O901" s="119">
        <f>IF($O902&gt;$P902,1,0)</f>
        <v>0</v>
      </c>
      <c r="P901" s="120">
        <f>IF($O902&lt;$P902,1,0)</f>
        <v>0</v>
      </c>
      <c r="S901" s="56" t="s">
        <v>24</v>
      </c>
    </row>
    <row r="902" spans="2:22" hidden="1" x14ac:dyDescent="0.2">
      <c r="C902" s="6" t="s">
        <v>78</v>
      </c>
      <c r="D902" s="60"/>
      <c r="E902" s="74"/>
      <c r="F902" s="14" t="s">
        <v>38</v>
      </c>
      <c r="G902" s="75"/>
      <c r="H902" s="60"/>
      <c r="J902" s="9"/>
      <c r="K902" s="10"/>
      <c r="L902" s="10"/>
      <c r="N902" s="124" t="s">
        <v>47</v>
      </c>
      <c r="O902" s="125">
        <f>IF($E901&gt;$G901,1,0)+IF($E902&gt;$G902,1,0)+IF($E903&gt;$G903,1,0)</f>
        <v>0</v>
      </c>
      <c r="P902" s="126">
        <f>IF($E901&lt;$G901,1,0)+IF($E902&lt;$G902,1,0)+IF($E903&lt;$G903,1,0)</f>
        <v>0</v>
      </c>
    </row>
    <row r="903" spans="2:22" ht="13.8" hidden="1" thickBot="1" x14ac:dyDescent="0.25">
      <c r="C903" s="7"/>
      <c r="D903" s="48"/>
      <c r="E903" s="77"/>
      <c r="F903" s="78" t="s">
        <v>38</v>
      </c>
      <c r="G903" s="79"/>
      <c r="H903" s="48"/>
      <c r="J903" s="9"/>
      <c r="K903" s="10"/>
      <c r="L903" s="10"/>
      <c r="N903" s="130" t="s">
        <v>45</v>
      </c>
      <c r="O903" s="131">
        <f>SUM(E901:E903)</f>
        <v>0</v>
      </c>
      <c r="P903" s="132">
        <f>SUM(G901:G903)</f>
        <v>0</v>
      </c>
    </row>
    <row r="904" spans="2:22" hidden="1" x14ac:dyDescent="0.2">
      <c r="E904" s="13"/>
      <c r="F904" s="14"/>
      <c r="G904" s="13"/>
      <c r="J904" s="9"/>
      <c r="K904" s="10"/>
      <c r="L904" s="10"/>
      <c r="N904" s="9"/>
      <c r="O904" s="4"/>
      <c r="P904" s="4"/>
    </row>
    <row r="905" spans="2:22" ht="13.8" hidden="1" thickBot="1" x14ac:dyDescent="0.25">
      <c r="B905" t="s">
        <v>40</v>
      </c>
      <c r="C905" s="40" t="s">
        <v>0</v>
      </c>
      <c r="D905" s="69"/>
      <c r="E905" s="1">
        <f>$K909</f>
        <v>0</v>
      </c>
      <c r="F905" s="2" t="s">
        <v>38</v>
      </c>
      <c r="G905" s="3">
        <f>$L909</f>
        <v>0</v>
      </c>
      <c r="H905" s="69"/>
      <c r="J905" s="113" t="s">
        <v>1</v>
      </c>
      <c r="K905" s="114" t="str">
        <f>IF($K909&gt;$L909,"○","×")</f>
        <v>×</v>
      </c>
      <c r="L905" s="114" t="str">
        <f>IF($K909&lt;$L909,"○","×")</f>
        <v>×</v>
      </c>
      <c r="O905" s="4"/>
      <c r="P905" s="4"/>
      <c r="S905"/>
      <c r="T905" t="s">
        <v>22</v>
      </c>
      <c r="U905" t="s">
        <v>22</v>
      </c>
      <c r="V905" t="s">
        <v>22</v>
      </c>
    </row>
    <row r="906" spans="2:22" hidden="1" x14ac:dyDescent="0.2">
      <c r="C906" s="5"/>
      <c r="D906" s="43"/>
      <c r="E906" s="70"/>
      <c r="F906" s="71" t="s">
        <v>38</v>
      </c>
      <c r="G906" s="72"/>
      <c r="H906" s="73"/>
      <c r="J906" s="115" t="s">
        <v>50</v>
      </c>
      <c r="K906" s="116">
        <f>$O907</f>
        <v>0</v>
      </c>
      <c r="L906" s="117">
        <f>$P907</f>
        <v>0</v>
      </c>
      <c r="N906" s="118" t="s">
        <v>46</v>
      </c>
      <c r="O906" s="119">
        <f>IF($O907&gt;$P907,1,0)</f>
        <v>0</v>
      </c>
      <c r="P906" s="120">
        <f>IF($O907&lt;$P907,1,0)</f>
        <v>0</v>
      </c>
      <c r="S906" s="56" t="s">
        <v>23</v>
      </c>
    </row>
    <row r="907" spans="2:22" hidden="1" x14ac:dyDescent="0.2">
      <c r="C907" s="6" t="s">
        <v>76</v>
      </c>
      <c r="D907" s="60"/>
      <c r="E907" s="74"/>
      <c r="F907" s="14" t="s">
        <v>38</v>
      </c>
      <c r="G907" s="75"/>
      <c r="H907" s="76"/>
      <c r="J907" s="121" t="s">
        <v>43</v>
      </c>
      <c r="K907" s="122">
        <f>$O910</f>
        <v>0</v>
      </c>
      <c r="L907" s="123">
        <f>$P910</f>
        <v>0</v>
      </c>
      <c r="N907" s="124" t="s">
        <v>47</v>
      </c>
      <c r="O907" s="125">
        <f>IF($E906&gt;$G906,1,0)+IF($E907&gt;$G907,1,0)+IF($E908&gt;$G908,1,0)</f>
        <v>0</v>
      </c>
      <c r="P907" s="126">
        <f>IF($E906&lt;$G906,1,0)+IF($E907&lt;$G907,1,0)+IF($E908&lt;$G908,1,0)</f>
        <v>0</v>
      </c>
    </row>
    <row r="908" spans="2:22" ht="13.8" hidden="1" thickBot="1" x14ac:dyDescent="0.25">
      <c r="C908" s="7"/>
      <c r="D908" s="48"/>
      <c r="E908" s="77"/>
      <c r="F908" s="78" t="s">
        <v>38</v>
      </c>
      <c r="G908" s="79"/>
      <c r="H908" s="80"/>
      <c r="J908" s="127" t="s">
        <v>44</v>
      </c>
      <c r="K908" s="128">
        <f>$O913</f>
        <v>0</v>
      </c>
      <c r="L908" s="129">
        <f>$P913</f>
        <v>0</v>
      </c>
      <c r="N908" s="130" t="s">
        <v>45</v>
      </c>
      <c r="O908" s="131">
        <f>SUM(E906:E908)</f>
        <v>0</v>
      </c>
      <c r="P908" s="132">
        <f>SUM(G906:G908)</f>
        <v>0</v>
      </c>
    </row>
    <row r="909" spans="2:22" hidden="1" x14ac:dyDescent="0.2">
      <c r="C909" s="6"/>
      <c r="D909" s="43"/>
      <c r="E909" s="70"/>
      <c r="F909" s="71" t="s">
        <v>38</v>
      </c>
      <c r="G909" s="72"/>
      <c r="H909" s="43"/>
      <c r="J909" s="133" t="s">
        <v>46</v>
      </c>
      <c r="K909" s="134">
        <f>$O912+$O909+$O906</f>
        <v>0</v>
      </c>
      <c r="L909" s="135">
        <f>$P912+$P909+$P906</f>
        <v>0</v>
      </c>
      <c r="N909" s="118" t="s">
        <v>46</v>
      </c>
      <c r="O909" s="119">
        <f>IF($O910&gt;$P910,1,0)</f>
        <v>0</v>
      </c>
      <c r="P909" s="120">
        <f>IF($O910&lt;$P910,1,0)</f>
        <v>0</v>
      </c>
      <c r="S909" s="56" t="s">
        <v>24</v>
      </c>
    </row>
    <row r="910" spans="2:22" hidden="1" x14ac:dyDescent="0.2">
      <c r="C910" s="6" t="s">
        <v>77</v>
      </c>
      <c r="D910" s="60"/>
      <c r="E910" s="74"/>
      <c r="F910" s="14" t="s">
        <v>38</v>
      </c>
      <c r="G910" s="75"/>
      <c r="H910" s="60"/>
      <c r="J910" s="133" t="s">
        <v>47</v>
      </c>
      <c r="K910" s="134">
        <f>$O913+$O910+$O907</f>
        <v>0</v>
      </c>
      <c r="L910" s="135">
        <f>$P913+$P910+$P907</f>
        <v>0</v>
      </c>
      <c r="N910" s="124" t="s">
        <v>47</v>
      </c>
      <c r="O910" s="125">
        <f>IF($E909&gt;$G909,1,0)+IF($E910&gt;$G910,1,0)+IF($E911&gt;$G911,1,0)</f>
        <v>0</v>
      </c>
      <c r="P910" s="126">
        <f>IF($E909&lt;$G909,1,0)+IF($E910&lt;$G910,1,0)+IF($E911&lt;$G911,1,0)</f>
        <v>0</v>
      </c>
    </row>
    <row r="911" spans="2:22" ht="13.8" hidden="1" thickBot="1" x14ac:dyDescent="0.25">
      <c r="C911" s="8"/>
      <c r="D911" s="48"/>
      <c r="E911" s="77"/>
      <c r="F911" s="78" t="s">
        <v>38</v>
      </c>
      <c r="G911" s="79"/>
      <c r="H911" s="48"/>
      <c r="J911" s="136" t="s">
        <v>45</v>
      </c>
      <c r="K911" s="137">
        <f>$O914+$O911+$O908</f>
        <v>0</v>
      </c>
      <c r="L911" s="138">
        <f>$P914+$P911+$P908</f>
        <v>0</v>
      </c>
      <c r="N911" s="130" t="s">
        <v>45</v>
      </c>
      <c r="O911" s="131">
        <f>SUM(E909:E911)</f>
        <v>0</v>
      </c>
      <c r="P911" s="132">
        <f>SUM(G909:G911)</f>
        <v>0</v>
      </c>
    </row>
    <row r="912" spans="2:22" hidden="1" x14ac:dyDescent="0.2">
      <c r="C912" s="5"/>
      <c r="D912" s="43"/>
      <c r="E912" s="70"/>
      <c r="F912" s="71" t="s">
        <v>38</v>
      </c>
      <c r="G912" s="72"/>
      <c r="H912" s="43"/>
      <c r="J912" s="9"/>
      <c r="K912" s="10"/>
      <c r="L912" s="10"/>
      <c r="N912" s="118" t="s">
        <v>46</v>
      </c>
      <c r="O912" s="119">
        <f>IF($O913&gt;$P913,1,0)</f>
        <v>0</v>
      </c>
      <c r="P912" s="120">
        <f>IF($O913&lt;$P913,1,0)</f>
        <v>0</v>
      </c>
      <c r="S912" s="56" t="s">
        <v>24</v>
      </c>
    </row>
    <row r="913" spans="2:22" hidden="1" x14ac:dyDescent="0.2">
      <c r="C913" s="6" t="s">
        <v>78</v>
      </c>
      <c r="D913" s="60"/>
      <c r="E913" s="74"/>
      <c r="F913" s="14" t="s">
        <v>38</v>
      </c>
      <c r="G913" s="75"/>
      <c r="H913" s="60"/>
      <c r="J913" s="9"/>
      <c r="K913" s="10"/>
      <c r="L913" s="10"/>
      <c r="N913" s="124" t="s">
        <v>47</v>
      </c>
      <c r="O913" s="125">
        <f>IF($E912&gt;$G912,1,0)+IF($E913&gt;$G913,1,0)+IF($E914&gt;$G914,1,0)</f>
        <v>0</v>
      </c>
      <c r="P913" s="126">
        <f>IF($E912&lt;$G912,1,0)+IF($E913&lt;$G913,1,0)+IF($E914&lt;$G914,1,0)</f>
        <v>0</v>
      </c>
    </row>
    <row r="914" spans="2:22" ht="13.8" hidden="1" thickBot="1" x14ac:dyDescent="0.25">
      <c r="C914" s="7"/>
      <c r="D914" s="48"/>
      <c r="E914" s="77"/>
      <c r="F914" s="78" t="s">
        <v>38</v>
      </c>
      <c r="G914" s="79"/>
      <c r="H914" s="48"/>
      <c r="J914" s="9"/>
      <c r="K914" s="10"/>
      <c r="L914" s="10"/>
      <c r="N914" s="130" t="s">
        <v>45</v>
      </c>
      <c r="O914" s="131">
        <f>SUM(E912:E914)</f>
        <v>0</v>
      </c>
      <c r="P914" s="132">
        <f>SUM(G912:G914)</f>
        <v>0</v>
      </c>
    </row>
    <row r="915" spans="2:22" hidden="1" x14ac:dyDescent="0.2">
      <c r="E915" s="13"/>
      <c r="F915" s="14"/>
      <c r="G915" s="13"/>
      <c r="J915" s="9"/>
      <c r="K915" s="10"/>
      <c r="L915" s="10"/>
      <c r="N915" s="9"/>
      <c r="O915" s="4"/>
      <c r="P915" s="4"/>
    </row>
    <row r="916" spans="2:22" ht="13.8" hidden="1" thickBot="1" x14ac:dyDescent="0.25">
      <c r="B916" t="s">
        <v>41</v>
      </c>
      <c r="C916" s="40" t="s">
        <v>0</v>
      </c>
      <c r="D916" s="69"/>
      <c r="E916" s="1">
        <f>$K920</f>
        <v>0</v>
      </c>
      <c r="F916" s="2" t="s">
        <v>38</v>
      </c>
      <c r="G916" s="3">
        <f>$L920</f>
        <v>0</v>
      </c>
      <c r="H916" s="69"/>
      <c r="J916" s="113" t="s">
        <v>1</v>
      </c>
      <c r="K916" s="114" t="str">
        <f>IF($K920&gt;$L920,"○","×")</f>
        <v>×</v>
      </c>
      <c r="L916" s="114" t="str">
        <f>IF($K920&lt;$L920,"○","×")</f>
        <v>×</v>
      </c>
      <c r="O916" s="4"/>
      <c r="P916" s="4"/>
      <c r="S916"/>
      <c r="T916" t="s">
        <v>22</v>
      </c>
      <c r="U916" t="s">
        <v>22</v>
      </c>
      <c r="V916" t="s">
        <v>22</v>
      </c>
    </row>
    <row r="917" spans="2:22" hidden="1" x14ac:dyDescent="0.2">
      <c r="C917" s="5"/>
      <c r="D917" s="43"/>
      <c r="E917" s="70"/>
      <c r="F917" s="71" t="s">
        <v>38</v>
      </c>
      <c r="G917" s="72"/>
      <c r="H917" s="73"/>
      <c r="J917" s="115" t="s">
        <v>50</v>
      </c>
      <c r="K917" s="116">
        <f>$O918</f>
        <v>0</v>
      </c>
      <c r="L917" s="117">
        <f>$P918</f>
        <v>0</v>
      </c>
      <c r="N917" s="118" t="s">
        <v>46</v>
      </c>
      <c r="O917" s="119">
        <f>IF($O918&gt;$P918,1,0)</f>
        <v>0</v>
      </c>
      <c r="P917" s="120">
        <f>IF($O918&lt;$P918,1,0)</f>
        <v>0</v>
      </c>
      <c r="S917" s="56" t="s">
        <v>23</v>
      </c>
    </row>
    <row r="918" spans="2:22" hidden="1" x14ac:dyDescent="0.2">
      <c r="C918" s="6" t="s">
        <v>76</v>
      </c>
      <c r="D918" s="60"/>
      <c r="E918" s="74"/>
      <c r="F918" s="14" t="s">
        <v>38</v>
      </c>
      <c r="G918" s="75"/>
      <c r="H918" s="76"/>
      <c r="J918" s="121" t="s">
        <v>43</v>
      </c>
      <c r="K918" s="122">
        <f>$O921</f>
        <v>0</v>
      </c>
      <c r="L918" s="123">
        <f>$P921</f>
        <v>0</v>
      </c>
      <c r="N918" s="124" t="s">
        <v>47</v>
      </c>
      <c r="O918" s="125">
        <f>IF($E917&gt;$G917,1,0)+IF($E918&gt;$G918,1,0)+IF($E919&gt;$G919,1,0)</f>
        <v>0</v>
      </c>
      <c r="P918" s="126">
        <f>IF($E917&lt;$G917,1,0)+IF($E918&lt;$G918,1,0)+IF($E919&lt;$G919,1,0)</f>
        <v>0</v>
      </c>
    </row>
    <row r="919" spans="2:22" ht="13.8" hidden="1" thickBot="1" x14ac:dyDescent="0.25">
      <c r="C919" s="7"/>
      <c r="D919" s="48"/>
      <c r="E919" s="77"/>
      <c r="F919" s="78" t="s">
        <v>38</v>
      </c>
      <c r="G919" s="79"/>
      <c r="H919" s="80"/>
      <c r="J919" s="127" t="s">
        <v>44</v>
      </c>
      <c r="K919" s="128">
        <f>$O924</f>
        <v>0</v>
      </c>
      <c r="L919" s="129">
        <f>$P924</f>
        <v>0</v>
      </c>
      <c r="N919" s="130" t="s">
        <v>45</v>
      </c>
      <c r="O919" s="131">
        <f>SUM(E917:E919)</f>
        <v>0</v>
      </c>
      <c r="P919" s="132">
        <f>SUM(G917:G919)</f>
        <v>0</v>
      </c>
    </row>
    <row r="920" spans="2:22" hidden="1" x14ac:dyDescent="0.2">
      <c r="C920" s="6"/>
      <c r="D920" s="43"/>
      <c r="E920" s="70"/>
      <c r="F920" s="71" t="s">
        <v>38</v>
      </c>
      <c r="G920" s="72"/>
      <c r="H920" s="43"/>
      <c r="J920" s="133" t="s">
        <v>46</v>
      </c>
      <c r="K920" s="134">
        <f>$O923+$O920+$O917</f>
        <v>0</v>
      </c>
      <c r="L920" s="135">
        <f>$P923+$P920+$P917</f>
        <v>0</v>
      </c>
      <c r="N920" s="118" t="s">
        <v>46</v>
      </c>
      <c r="O920" s="119">
        <f>IF($O921&gt;$P921,1,0)</f>
        <v>0</v>
      </c>
      <c r="P920" s="120">
        <f>IF($O921&lt;$P921,1,0)</f>
        <v>0</v>
      </c>
      <c r="S920" s="56" t="s">
        <v>24</v>
      </c>
    </row>
    <row r="921" spans="2:22" hidden="1" x14ac:dyDescent="0.2">
      <c r="C921" s="6" t="s">
        <v>77</v>
      </c>
      <c r="D921" s="60"/>
      <c r="E921" s="74"/>
      <c r="F921" s="14" t="s">
        <v>38</v>
      </c>
      <c r="G921" s="75"/>
      <c r="H921" s="60"/>
      <c r="J921" s="133" t="s">
        <v>47</v>
      </c>
      <c r="K921" s="134">
        <f>$O924+$O921+$O918</f>
        <v>0</v>
      </c>
      <c r="L921" s="135">
        <f>$P924+$P921+$P918</f>
        <v>0</v>
      </c>
      <c r="N921" s="124" t="s">
        <v>47</v>
      </c>
      <c r="O921" s="125">
        <f>IF($E920&gt;$G920,1,0)+IF($E921&gt;$G921,1,0)+IF($E922&gt;$G922,1,0)</f>
        <v>0</v>
      </c>
      <c r="P921" s="126">
        <f>IF($E920&lt;$G920,1,0)+IF($E921&lt;$G921,1,0)+IF($E922&lt;$G922,1,0)</f>
        <v>0</v>
      </c>
    </row>
    <row r="922" spans="2:22" ht="13.8" hidden="1" thickBot="1" x14ac:dyDescent="0.25">
      <c r="C922" s="8"/>
      <c r="D922" s="48"/>
      <c r="E922" s="77"/>
      <c r="F922" s="78" t="s">
        <v>38</v>
      </c>
      <c r="G922" s="79"/>
      <c r="H922" s="48"/>
      <c r="J922" s="136" t="s">
        <v>45</v>
      </c>
      <c r="K922" s="137">
        <f>$O925+$O922+$O919</f>
        <v>0</v>
      </c>
      <c r="L922" s="138">
        <f>$P925+$P922+$P919</f>
        <v>0</v>
      </c>
      <c r="N922" s="130" t="s">
        <v>45</v>
      </c>
      <c r="O922" s="131">
        <f>SUM(E920:E922)</f>
        <v>0</v>
      </c>
      <c r="P922" s="132">
        <f>SUM(G920:G922)</f>
        <v>0</v>
      </c>
    </row>
    <row r="923" spans="2:22" hidden="1" x14ac:dyDescent="0.2">
      <c r="C923" s="5"/>
      <c r="D923" s="43"/>
      <c r="E923" s="70"/>
      <c r="F923" s="71" t="s">
        <v>38</v>
      </c>
      <c r="G923" s="72"/>
      <c r="H923" s="43"/>
      <c r="J923" s="9"/>
      <c r="K923" s="10"/>
      <c r="L923" s="10"/>
      <c r="N923" s="118" t="s">
        <v>46</v>
      </c>
      <c r="O923" s="119">
        <f>IF($O924&gt;$P924,1,0)</f>
        <v>0</v>
      </c>
      <c r="P923" s="120">
        <f>IF($O924&lt;$P924,1,0)</f>
        <v>0</v>
      </c>
      <c r="S923" s="56" t="s">
        <v>24</v>
      </c>
    </row>
    <row r="924" spans="2:22" hidden="1" x14ac:dyDescent="0.2">
      <c r="C924" s="6" t="s">
        <v>78</v>
      </c>
      <c r="D924" s="60"/>
      <c r="E924" s="74"/>
      <c r="F924" s="14" t="s">
        <v>38</v>
      </c>
      <c r="G924" s="75"/>
      <c r="H924" s="60"/>
      <c r="J924" s="9"/>
      <c r="K924" s="10"/>
      <c r="L924" s="10"/>
      <c r="N924" s="124" t="s">
        <v>47</v>
      </c>
      <c r="O924" s="125">
        <f>IF($E923&gt;$G923,1,0)+IF($E924&gt;$G924,1,0)+IF($E925&gt;$G925,1,0)</f>
        <v>0</v>
      </c>
      <c r="P924" s="126">
        <f>IF($E923&lt;$G923,1,0)+IF($E924&lt;$G924,1,0)+IF($E925&lt;$G925,1,0)</f>
        <v>0</v>
      </c>
    </row>
    <row r="925" spans="2:22" ht="13.8" hidden="1" thickBot="1" x14ac:dyDescent="0.25">
      <c r="C925" s="7"/>
      <c r="D925" s="48"/>
      <c r="E925" s="77"/>
      <c r="F925" s="78" t="s">
        <v>38</v>
      </c>
      <c r="G925" s="79"/>
      <c r="H925" s="48"/>
      <c r="J925" s="9"/>
      <c r="K925" s="10"/>
      <c r="L925" s="10"/>
      <c r="N925" s="130" t="s">
        <v>45</v>
      </c>
      <c r="O925" s="131">
        <f>SUM(E923:E925)</f>
        <v>0</v>
      </c>
      <c r="P925" s="132">
        <f>SUM(G923:G925)</f>
        <v>0</v>
      </c>
    </row>
    <row r="926" spans="2:22" hidden="1" x14ac:dyDescent="0.2">
      <c r="E926" s="13"/>
      <c r="F926" s="14"/>
      <c r="G926" s="13"/>
      <c r="K926" s="10"/>
      <c r="L926" s="10"/>
      <c r="O926" s="4"/>
      <c r="P926" s="4"/>
    </row>
    <row r="927" spans="2:22" ht="13.8" hidden="1" thickBot="1" x14ac:dyDescent="0.25">
      <c r="B927" t="s">
        <v>48</v>
      </c>
      <c r="C927" s="40" t="s">
        <v>0</v>
      </c>
      <c r="D927" s="69"/>
      <c r="E927" s="1">
        <f>$K931</f>
        <v>0</v>
      </c>
      <c r="F927" s="2" t="s">
        <v>38</v>
      </c>
      <c r="G927" s="3">
        <f>$L931</f>
        <v>0</v>
      </c>
      <c r="H927" s="69"/>
      <c r="J927" s="113" t="s">
        <v>1</v>
      </c>
      <c r="K927" s="114" t="str">
        <f>IF($K931&gt;$L931,"○","×")</f>
        <v>×</v>
      </c>
      <c r="L927" s="114" t="str">
        <f>IF($K931&lt;$L931,"○","×")</f>
        <v>×</v>
      </c>
      <c r="O927" s="4"/>
      <c r="P927" s="4"/>
      <c r="S927"/>
      <c r="T927" t="s">
        <v>22</v>
      </c>
      <c r="U927" t="s">
        <v>22</v>
      </c>
      <c r="V927" t="s">
        <v>22</v>
      </c>
    </row>
    <row r="928" spans="2:22" hidden="1" x14ac:dyDescent="0.2">
      <c r="C928" s="5"/>
      <c r="D928" s="43"/>
      <c r="E928" s="70"/>
      <c r="F928" s="71" t="s">
        <v>38</v>
      </c>
      <c r="G928" s="72"/>
      <c r="H928" s="73"/>
      <c r="J928" s="115" t="s">
        <v>50</v>
      </c>
      <c r="K928" s="116">
        <f>$O929</f>
        <v>0</v>
      </c>
      <c r="L928" s="117">
        <f>$P929</f>
        <v>0</v>
      </c>
      <c r="N928" s="118" t="s">
        <v>46</v>
      </c>
      <c r="O928" s="119">
        <f>IF($O929&gt;$P929,1,0)</f>
        <v>0</v>
      </c>
      <c r="P928" s="120">
        <f>IF($O929&lt;$P929,1,0)</f>
        <v>0</v>
      </c>
      <c r="S928" s="56" t="s">
        <v>23</v>
      </c>
    </row>
    <row r="929" spans="2:22" hidden="1" x14ac:dyDescent="0.2">
      <c r="C929" s="6" t="s">
        <v>76</v>
      </c>
      <c r="D929" s="60"/>
      <c r="E929" s="74"/>
      <c r="F929" s="14" t="s">
        <v>38</v>
      </c>
      <c r="G929" s="75"/>
      <c r="H929" s="76"/>
      <c r="J929" s="121" t="s">
        <v>43</v>
      </c>
      <c r="K929" s="122">
        <f>$O932</f>
        <v>0</v>
      </c>
      <c r="L929" s="123">
        <f>$P932</f>
        <v>0</v>
      </c>
      <c r="N929" s="124" t="s">
        <v>47</v>
      </c>
      <c r="O929" s="125">
        <f>IF($E928&gt;$G928,1,0)+IF($E929&gt;$G929,1,0)+IF($E930&gt;$G930,1,0)</f>
        <v>0</v>
      </c>
      <c r="P929" s="126">
        <f>IF($E928&lt;$G928,1,0)+IF($E929&lt;$G929,1,0)+IF($E930&lt;$G930,1,0)</f>
        <v>0</v>
      </c>
    </row>
    <row r="930" spans="2:22" ht="13.8" hidden="1" thickBot="1" x14ac:dyDescent="0.25">
      <c r="C930" s="7"/>
      <c r="D930" s="48"/>
      <c r="E930" s="77"/>
      <c r="F930" s="78" t="s">
        <v>38</v>
      </c>
      <c r="G930" s="79"/>
      <c r="H930" s="80"/>
      <c r="J930" s="127" t="s">
        <v>44</v>
      </c>
      <c r="K930" s="128">
        <f>$O935</f>
        <v>0</v>
      </c>
      <c r="L930" s="129">
        <f>$P935</f>
        <v>0</v>
      </c>
      <c r="N930" s="130" t="s">
        <v>45</v>
      </c>
      <c r="O930" s="131">
        <f>SUM(E928:E930)</f>
        <v>0</v>
      </c>
      <c r="P930" s="132">
        <f>SUM(G928:G930)</f>
        <v>0</v>
      </c>
    </row>
    <row r="931" spans="2:22" hidden="1" x14ac:dyDescent="0.2">
      <c r="C931" s="6"/>
      <c r="D931" s="43"/>
      <c r="E931" s="70"/>
      <c r="F931" s="71" t="s">
        <v>38</v>
      </c>
      <c r="G931" s="72"/>
      <c r="H931" s="43"/>
      <c r="J931" s="133" t="s">
        <v>46</v>
      </c>
      <c r="K931" s="134">
        <f>$O934+$O931+$O928</f>
        <v>0</v>
      </c>
      <c r="L931" s="135">
        <f>$P934+$P931+$P928</f>
        <v>0</v>
      </c>
      <c r="N931" s="118" t="s">
        <v>46</v>
      </c>
      <c r="O931" s="119">
        <f>IF($O932&gt;$P932,1,0)</f>
        <v>0</v>
      </c>
      <c r="P931" s="120">
        <f>IF($O932&lt;$P932,1,0)</f>
        <v>0</v>
      </c>
      <c r="S931" s="56" t="s">
        <v>24</v>
      </c>
    </row>
    <row r="932" spans="2:22" hidden="1" x14ac:dyDescent="0.2">
      <c r="C932" s="6" t="s">
        <v>77</v>
      </c>
      <c r="D932" s="60"/>
      <c r="E932" s="74"/>
      <c r="F932" s="14" t="s">
        <v>38</v>
      </c>
      <c r="G932" s="75"/>
      <c r="H932" s="60"/>
      <c r="J932" s="133" t="s">
        <v>47</v>
      </c>
      <c r="K932" s="134">
        <f>$O935+$O932+$O929</f>
        <v>0</v>
      </c>
      <c r="L932" s="135">
        <f>$P935+$P932+$P929</f>
        <v>0</v>
      </c>
      <c r="N932" s="124" t="s">
        <v>47</v>
      </c>
      <c r="O932" s="125">
        <f>IF($E931&gt;$G931,1,0)+IF($E932&gt;$G932,1,0)+IF($E933&gt;$G933,1,0)</f>
        <v>0</v>
      </c>
      <c r="P932" s="126">
        <f>IF($E931&lt;$G931,1,0)+IF($E932&lt;$G932,1,0)+IF($E933&lt;$G933,1,0)</f>
        <v>0</v>
      </c>
    </row>
    <row r="933" spans="2:22" ht="13.8" hidden="1" thickBot="1" x14ac:dyDescent="0.25">
      <c r="C933" s="8"/>
      <c r="D933" s="48"/>
      <c r="E933" s="77"/>
      <c r="F933" s="78" t="s">
        <v>38</v>
      </c>
      <c r="G933" s="79"/>
      <c r="H933" s="48"/>
      <c r="J933" s="136" t="s">
        <v>45</v>
      </c>
      <c r="K933" s="137">
        <f>$O936+$O933+$O930</f>
        <v>0</v>
      </c>
      <c r="L933" s="138">
        <f>$P936+$P933+$P930</f>
        <v>0</v>
      </c>
      <c r="N933" s="130" t="s">
        <v>45</v>
      </c>
      <c r="O933" s="131">
        <f>SUM(E931:E933)</f>
        <v>0</v>
      </c>
      <c r="P933" s="132">
        <f>SUM(G931:G933)</f>
        <v>0</v>
      </c>
    </row>
    <row r="934" spans="2:22" hidden="1" x14ac:dyDescent="0.2">
      <c r="C934" s="5"/>
      <c r="D934" s="43"/>
      <c r="E934" s="70"/>
      <c r="F934" s="71" t="s">
        <v>38</v>
      </c>
      <c r="G934" s="72"/>
      <c r="H934" s="43"/>
      <c r="J934" s="9"/>
      <c r="K934" s="10"/>
      <c r="L934" s="10"/>
      <c r="N934" s="118" t="s">
        <v>46</v>
      </c>
      <c r="O934" s="119">
        <f>IF($O935&gt;$P935,1,0)</f>
        <v>0</v>
      </c>
      <c r="P934" s="120">
        <f>IF($O935&lt;$P935,1,0)</f>
        <v>0</v>
      </c>
      <c r="S934" s="56" t="s">
        <v>24</v>
      </c>
    </row>
    <row r="935" spans="2:22" hidden="1" x14ac:dyDescent="0.2">
      <c r="C935" s="6" t="s">
        <v>78</v>
      </c>
      <c r="D935" s="60"/>
      <c r="E935" s="74"/>
      <c r="F935" s="14" t="s">
        <v>38</v>
      </c>
      <c r="G935" s="75"/>
      <c r="H935" s="60"/>
      <c r="J935" s="9"/>
      <c r="K935" s="10"/>
      <c r="L935" s="10"/>
      <c r="N935" s="124" t="s">
        <v>47</v>
      </c>
      <c r="O935" s="125">
        <f>IF($E934&gt;$G934,1,0)+IF($E935&gt;$G935,1,0)+IF($E936&gt;$G936,1,0)</f>
        <v>0</v>
      </c>
      <c r="P935" s="126">
        <f>IF($E934&lt;$G934,1,0)+IF($E935&lt;$G935,1,0)+IF($E936&lt;$G936,1,0)</f>
        <v>0</v>
      </c>
    </row>
    <row r="936" spans="2:22" ht="13.8" hidden="1" thickBot="1" x14ac:dyDescent="0.25">
      <c r="C936" s="7"/>
      <c r="D936" s="48"/>
      <c r="E936" s="77"/>
      <c r="F936" s="78" t="s">
        <v>38</v>
      </c>
      <c r="G936" s="79"/>
      <c r="H936" s="48"/>
      <c r="J936" s="9"/>
      <c r="K936" s="10"/>
      <c r="L936" s="10"/>
      <c r="N936" s="130" t="s">
        <v>45</v>
      </c>
      <c r="O936" s="131">
        <f>SUM(E934:E936)</f>
        <v>0</v>
      </c>
      <c r="P936" s="132">
        <f>SUM(G934:G936)</f>
        <v>0</v>
      </c>
    </row>
    <row r="937" spans="2:22" hidden="1" x14ac:dyDescent="0.2"/>
    <row r="938" spans="2:22" ht="13.8" hidden="1" thickBot="1" x14ac:dyDescent="0.25">
      <c r="B938" t="s">
        <v>51</v>
      </c>
      <c r="C938" s="40" t="s">
        <v>0</v>
      </c>
      <c r="D938" s="69"/>
      <c r="E938" s="1">
        <f>$K942</f>
        <v>0</v>
      </c>
      <c r="F938" s="2" t="s">
        <v>38</v>
      </c>
      <c r="G938" s="3">
        <f>$L942</f>
        <v>0</v>
      </c>
      <c r="H938" s="69"/>
      <c r="J938" s="113" t="s">
        <v>1</v>
      </c>
      <c r="K938" s="114" t="str">
        <f>IF($K942&gt;$L942,"○","×")</f>
        <v>×</v>
      </c>
      <c r="L938" s="114" t="str">
        <f>IF($K942&lt;$L942,"○","×")</f>
        <v>×</v>
      </c>
      <c r="O938" s="4"/>
      <c r="P938" s="4"/>
      <c r="S938"/>
      <c r="T938" t="s">
        <v>22</v>
      </c>
      <c r="U938" t="s">
        <v>22</v>
      </c>
      <c r="V938" t="s">
        <v>22</v>
      </c>
    </row>
    <row r="939" spans="2:22" hidden="1" x14ac:dyDescent="0.2">
      <c r="C939" s="5"/>
      <c r="D939" s="43"/>
      <c r="E939" s="70"/>
      <c r="F939" s="71" t="s">
        <v>38</v>
      </c>
      <c r="G939" s="72"/>
      <c r="H939" s="73"/>
      <c r="J939" s="115" t="s">
        <v>50</v>
      </c>
      <c r="K939" s="116">
        <f>$O940</f>
        <v>0</v>
      </c>
      <c r="L939" s="117">
        <f>$P940</f>
        <v>0</v>
      </c>
      <c r="N939" s="118" t="s">
        <v>46</v>
      </c>
      <c r="O939" s="119">
        <f>IF($O940&gt;$P940,1,0)</f>
        <v>0</v>
      </c>
      <c r="P939" s="120">
        <f>IF($O940&lt;$P940,1,0)</f>
        <v>0</v>
      </c>
      <c r="S939" s="56" t="s">
        <v>23</v>
      </c>
    </row>
    <row r="940" spans="2:22" hidden="1" x14ac:dyDescent="0.2">
      <c r="C940" s="6" t="s">
        <v>76</v>
      </c>
      <c r="D940" s="60"/>
      <c r="E940" s="74"/>
      <c r="F940" s="14" t="s">
        <v>38</v>
      </c>
      <c r="G940" s="75"/>
      <c r="H940" s="76"/>
      <c r="J940" s="121" t="s">
        <v>43</v>
      </c>
      <c r="K940" s="122">
        <f>$O943</f>
        <v>0</v>
      </c>
      <c r="L940" s="123">
        <f>$P943</f>
        <v>0</v>
      </c>
      <c r="N940" s="124" t="s">
        <v>47</v>
      </c>
      <c r="O940" s="125">
        <f>IF($E939&gt;$G939,1,0)+IF($E940&gt;$G940,1,0)+IF($E941&gt;$G941,1,0)</f>
        <v>0</v>
      </c>
      <c r="P940" s="126">
        <f>IF($E939&lt;$G939,1,0)+IF($E940&lt;$G940,1,0)+IF($E941&lt;$G941,1,0)</f>
        <v>0</v>
      </c>
    </row>
    <row r="941" spans="2:22" ht="13.8" hidden="1" thickBot="1" x14ac:dyDescent="0.25">
      <c r="C941" s="7"/>
      <c r="D941" s="48"/>
      <c r="E941" s="77"/>
      <c r="F941" s="78" t="s">
        <v>38</v>
      </c>
      <c r="G941" s="79"/>
      <c r="H941" s="80"/>
      <c r="J941" s="127" t="s">
        <v>44</v>
      </c>
      <c r="K941" s="128">
        <f>$O946</f>
        <v>0</v>
      </c>
      <c r="L941" s="129">
        <f>$P946</f>
        <v>0</v>
      </c>
      <c r="N941" s="130" t="s">
        <v>45</v>
      </c>
      <c r="O941" s="131">
        <f>SUM(E939:E941)</f>
        <v>0</v>
      </c>
      <c r="P941" s="132">
        <f>SUM(G939:G941)</f>
        <v>0</v>
      </c>
    </row>
    <row r="942" spans="2:22" hidden="1" x14ac:dyDescent="0.2">
      <c r="C942" s="6"/>
      <c r="D942" s="43"/>
      <c r="E942" s="70"/>
      <c r="F942" s="71" t="s">
        <v>38</v>
      </c>
      <c r="G942" s="72"/>
      <c r="H942" s="43"/>
      <c r="J942" s="133" t="s">
        <v>46</v>
      </c>
      <c r="K942" s="134">
        <f>$O945+$O942+$O939</f>
        <v>0</v>
      </c>
      <c r="L942" s="135">
        <f>$P945+$P942+$P939</f>
        <v>0</v>
      </c>
      <c r="N942" s="118" t="s">
        <v>46</v>
      </c>
      <c r="O942" s="119">
        <f>IF($O943&gt;$P943,1,0)</f>
        <v>0</v>
      </c>
      <c r="P942" s="120">
        <f>IF($O943&lt;$P943,1,0)</f>
        <v>0</v>
      </c>
      <c r="S942" s="56" t="s">
        <v>24</v>
      </c>
    </row>
    <row r="943" spans="2:22" hidden="1" x14ac:dyDescent="0.2">
      <c r="C943" s="6" t="s">
        <v>77</v>
      </c>
      <c r="D943" s="60"/>
      <c r="E943" s="74"/>
      <c r="F943" s="14" t="s">
        <v>38</v>
      </c>
      <c r="G943" s="75"/>
      <c r="H943" s="60"/>
      <c r="J943" s="133" t="s">
        <v>47</v>
      </c>
      <c r="K943" s="134">
        <f>$O946+$O943+$O940</f>
        <v>0</v>
      </c>
      <c r="L943" s="135">
        <f>$P946+$P943+$P940</f>
        <v>0</v>
      </c>
      <c r="N943" s="124" t="s">
        <v>47</v>
      </c>
      <c r="O943" s="125">
        <f>IF($E942&gt;$G942,1,0)+IF($E943&gt;$G943,1,0)+IF($E944&gt;$G944,1,0)</f>
        <v>0</v>
      </c>
      <c r="P943" s="126">
        <f>IF($E942&lt;$G942,1,0)+IF($E943&lt;$G943,1,0)+IF($E944&lt;$G944,1,0)</f>
        <v>0</v>
      </c>
    </row>
    <row r="944" spans="2:22" ht="13.8" hidden="1" thickBot="1" x14ac:dyDescent="0.25">
      <c r="C944" s="8"/>
      <c r="D944" s="48"/>
      <c r="E944" s="77"/>
      <c r="F944" s="78" t="s">
        <v>38</v>
      </c>
      <c r="G944" s="79"/>
      <c r="H944" s="48"/>
      <c r="J944" s="136" t="s">
        <v>45</v>
      </c>
      <c r="K944" s="137">
        <f>$O947+$O944+$O941</f>
        <v>0</v>
      </c>
      <c r="L944" s="138">
        <f>$P947+$P944+$P941</f>
        <v>0</v>
      </c>
      <c r="N944" s="130" t="s">
        <v>45</v>
      </c>
      <c r="O944" s="131">
        <f>SUM(E942:E944)</f>
        <v>0</v>
      </c>
      <c r="P944" s="132">
        <f>SUM(G942:G944)</f>
        <v>0</v>
      </c>
    </row>
    <row r="945" spans="2:22" hidden="1" x14ac:dyDescent="0.2">
      <c r="C945" s="5"/>
      <c r="D945" s="43"/>
      <c r="E945" s="70"/>
      <c r="F945" s="71" t="s">
        <v>38</v>
      </c>
      <c r="G945" s="72"/>
      <c r="H945" s="43"/>
      <c r="J945" s="9"/>
      <c r="K945" s="10"/>
      <c r="L945" s="10"/>
      <c r="N945" s="118" t="s">
        <v>46</v>
      </c>
      <c r="O945" s="119">
        <f>IF($O946&gt;$P946,1,0)</f>
        <v>0</v>
      </c>
      <c r="P945" s="120">
        <f>IF($O946&lt;$P946,1,0)</f>
        <v>0</v>
      </c>
      <c r="S945" s="56" t="s">
        <v>24</v>
      </c>
    </row>
    <row r="946" spans="2:22" hidden="1" x14ac:dyDescent="0.2">
      <c r="C946" s="6" t="s">
        <v>78</v>
      </c>
      <c r="D946" s="60"/>
      <c r="E946" s="74"/>
      <c r="F946" s="14" t="s">
        <v>38</v>
      </c>
      <c r="G946" s="75"/>
      <c r="H946" s="60"/>
      <c r="J946" s="9"/>
      <c r="K946" s="10"/>
      <c r="L946" s="10"/>
      <c r="N946" s="124" t="s">
        <v>47</v>
      </c>
      <c r="O946" s="125">
        <f>IF($E945&gt;$G945,1,0)+IF($E946&gt;$G946,1,0)+IF($E947&gt;$G947,1,0)</f>
        <v>0</v>
      </c>
      <c r="P946" s="126">
        <f>IF($E945&lt;$G945,1,0)+IF($E946&lt;$G946,1,0)+IF($E947&lt;$G947,1,0)</f>
        <v>0</v>
      </c>
    </row>
    <row r="947" spans="2:22" ht="13.8" hidden="1" thickBot="1" x14ac:dyDescent="0.25">
      <c r="C947" s="7"/>
      <c r="D947" s="48"/>
      <c r="E947" s="77"/>
      <c r="F947" s="78" t="s">
        <v>38</v>
      </c>
      <c r="G947" s="79"/>
      <c r="H947" s="48"/>
      <c r="J947" s="9"/>
      <c r="K947" s="10"/>
      <c r="L947" s="10"/>
      <c r="N947" s="130" t="s">
        <v>45</v>
      </c>
      <c r="O947" s="131">
        <f>SUM(E945:E947)</f>
        <v>0</v>
      </c>
      <c r="P947" s="132">
        <f>SUM(G945:G947)</f>
        <v>0</v>
      </c>
    </row>
    <row r="948" spans="2:22" hidden="1" x14ac:dyDescent="0.2">
      <c r="C948" s="11"/>
      <c r="E948" s="13"/>
      <c r="F948" s="14"/>
      <c r="G948" s="13"/>
      <c r="J948" s="9"/>
      <c r="K948" s="10"/>
      <c r="L948" s="10"/>
      <c r="N948" s="9"/>
      <c r="O948" s="4"/>
      <c r="P948" s="4"/>
    </row>
    <row r="949" spans="2:22" ht="13.8" hidden="1" thickBot="1" x14ac:dyDescent="0.25">
      <c r="B949" t="s">
        <v>52</v>
      </c>
      <c r="C949" s="40" t="s">
        <v>0</v>
      </c>
      <c r="D949" s="69"/>
      <c r="E949" s="1">
        <f>$K953</f>
        <v>0</v>
      </c>
      <c r="F949" s="2" t="s">
        <v>38</v>
      </c>
      <c r="G949" s="3">
        <f>$L953</f>
        <v>0</v>
      </c>
      <c r="H949" s="69"/>
      <c r="J949" s="113" t="s">
        <v>1</v>
      </c>
      <c r="K949" s="114" t="str">
        <f>IF($K953&gt;$L953,"○","×")</f>
        <v>×</v>
      </c>
      <c r="L949" s="114" t="str">
        <f>IF($K953&lt;$L953,"○","×")</f>
        <v>×</v>
      </c>
      <c r="O949" s="4"/>
      <c r="P949" s="4"/>
      <c r="S949"/>
      <c r="T949" t="s">
        <v>22</v>
      </c>
      <c r="U949" t="s">
        <v>22</v>
      </c>
      <c r="V949" t="s">
        <v>22</v>
      </c>
    </row>
    <row r="950" spans="2:22" hidden="1" x14ac:dyDescent="0.2">
      <c r="C950" s="5"/>
      <c r="D950" s="43"/>
      <c r="E950" s="70"/>
      <c r="F950" s="71" t="s">
        <v>38</v>
      </c>
      <c r="G950" s="72"/>
      <c r="H950" s="73"/>
      <c r="J950" s="115" t="s">
        <v>50</v>
      </c>
      <c r="K950" s="116">
        <f>$O951</f>
        <v>0</v>
      </c>
      <c r="L950" s="117">
        <f>$P951</f>
        <v>0</v>
      </c>
      <c r="N950" s="118" t="s">
        <v>46</v>
      </c>
      <c r="O950" s="119">
        <f>IF($O951&gt;$P951,1,0)</f>
        <v>0</v>
      </c>
      <c r="P950" s="120">
        <f>IF($O951&lt;$P951,1,0)</f>
        <v>0</v>
      </c>
      <c r="S950" s="56" t="s">
        <v>23</v>
      </c>
    </row>
    <row r="951" spans="2:22" hidden="1" x14ac:dyDescent="0.2">
      <c r="C951" s="6" t="s">
        <v>76</v>
      </c>
      <c r="D951" s="60"/>
      <c r="E951" s="74"/>
      <c r="F951" s="14" t="s">
        <v>38</v>
      </c>
      <c r="G951" s="75"/>
      <c r="H951" s="76"/>
      <c r="J951" s="121" t="s">
        <v>43</v>
      </c>
      <c r="K951" s="122">
        <f>$O954</f>
        <v>0</v>
      </c>
      <c r="L951" s="123">
        <f>$P954</f>
        <v>0</v>
      </c>
      <c r="N951" s="124" t="s">
        <v>47</v>
      </c>
      <c r="O951" s="125">
        <f>IF($E950&gt;$G950,1,0)+IF($E951&gt;$G951,1,0)+IF($E952&gt;$G952,1,0)</f>
        <v>0</v>
      </c>
      <c r="P951" s="126">
        <f>IF($E950&lt;$G950,1,0)+IF($E951&lt;$G951,1,0)+IF($E952&lt;$G952,1,0)</f>
        <v>0</v>
      </c>
    </row>
    <row r="952" spans="2:22" ht="13.8" hidden="1" thickBot="1" x14ac:dyDescent="0.25">
      <c r="C952" s="7"/>
      <c r="D952" s="48"/>
      <c r="E952" s="77"/>
      <c r="F952" s="78" t="s">
        <v>38</v>
      </c>
      <c r="G952" s="79"/>
      <c r="H952" s="80"/>
      <c r="J952" s="127" t="s">
        <v>44</v>
      </c>
      <c r="K952" s="128">
        <f>$O957</f>
        <v>0</v>
      </c>
      <c r="L952" s="129">
        <f>$P957</f>
        <v>0</v>
      </c>
      <c r="N952" s="130" t="s">
        <v>45</v>
      </c>
      <c r="O952" s="131">
        <f>SUM(E950:E952)</f>
        <v>0</v>
      </c>
      <c r="P952" s="132">
        <f>SUM(G950:G952)</f>
        <v>0</v>
      </c>
    </row>
    <row r="953" spans="2:22" hidden="1" x14ac:dyDescent="0.2">
      <c r="C953" s="6"/>
      <c r="D953" s="43"/>
      <c r="E953" s="70"/>
      <c r="F953" s="71" t="s">
        <v>38</v>
      </c>
      <c r="G953" s="72"/>
      <c r="H953" s="43"/>
      <c r="J953" s="133" t="s">
        <v>46</v>
      </c>
      <c r="K953" s="134">
        <f>$O956+$O953+$O950</f>
        <v>0</v>
      </c>
      <c r="L953" s="135">
        <f>$P956+$P953+$P950</f>
        <v>0</v>
      </c>
      <c r="N953" s="118" t="s">
        <v>46</v>
      </c>
      <c r="O953" s="119">
        <f>IF($O954&gt;$P954,1,0)</f>
        <v>0</v>
      </c>
      <c r="P953" s="120">
        <f>IF($O954&lt;$P954,1,0)</f>
        <v>0</v>
      </c>
      <c r="S953" s="56" t="s">
        <v>24</v>
      </c>
    </row>
    <row r="954" spans="2:22" hidden="1" x14ac:dyDescent="0.2">
      <c r="C954" s="6" t="s">
        <v>77</v>
      </c>
      <c r="D954" s="60"/>
      <c r="E954" s="74"/>
      <c r="F954" s="14" t="s">
        <v>38</v>
      </c>
      <c r="G954" s="75"/>
      <c r="H954" s="60"/>
      <c r="J954" s="133" t="s">
        <v>47</v>
      </c>
      <c r="K954" s="134">
        <f>$O957+$O954+$O951</f>
        <v>0</v>
      </c>
      <c r="L954" s="135">
        <f>$P957+$P954+$P951</f>
        <v>0</v>
      </c>
      <c r="N954" s="124" t="s">
        <v>47</v>
      </c>
      <c r="O954" s="125">
        <f>IF($E953&gt;$G953,1,0)+IF($E954&gt;$G954,1,0)+IF($E955&gt;$G955,1,0)</f>
        <v>0</v>
      </c>
      <c r="P954" s="126">
        <f>IF($E953&lt;$G953,1,0)+IF($E954&lt;$G954,1,0)+IF($E955&lt;$G955,1,0)</f>
        <v>0</v>
      </c>
    </row>
    <row r="955" spans="2:22" ht="13.8" hidden="1" thickBot="1" x14ac:dyDescent="0.25">
      <c r="C955" s="8"/>
      <c r="D955" s="48"/>
      <c r="E955" s="77"/>
      <c r="F955" s="78" t="s">
        <v>38</v>
      </c>
      <c r="G955" s="79"/>
      <c r="H955" s="48"/>
      <c r="J955" s="136" t="s">
        <v>45</v>
      </c>
      <c r="K955" s="137">
        <f>$O958+$O955+$O952</f>
        <v>0</v>
      </c>
      <c r="L955" s="138">
        <f>$P958+$P955+$P952</f>
        <v>0</v>
      </c>
      <c r="N955" s="130" t="s">
        <v>45</v>
      </c>
      <c r="O955" s="131">
        <f>SUM(E953:E955)</f>
        <v>0</v>
      </c>
      <c r="P955" s="132">
        <f>SUM(G953:G955)</f>
        <v>0</v>
      </c>
    </row>
    <row r="956" spans="2:22" hidden="1" x14ac:dyDescent="0.2">
      <c r="C956" s="5"/>
      <c r="D956" s="43"/>
      <c r="E956" s="70"/>
      <c r="F956" s="71" t="s">
        <v>38</v>
      </c>
      <c r="G956" s="72"/>
      <c r="H956" s="43"/>
      <c r="J956" s="9"/>
      <c r="K956" s="10"/>
      <c r="L956" s="10"/>
      <c r="N956" s="118" t="s">
        <v>46</v>
      </c>
      <c r="O956" s="119">
        <f>IF($O957&gt;$P957,1,0)</f>
        <v>0</v>
      </c>
      <c r="P956" s="120">
        <f>IF($O957&lt;$P957,1,0)</f>
        <v>0</v>
      </c>
      <c r="S956" s="56" t="s">
        <v>24</v>
      </c>
    </row>
    <row r="957" spans="2:22" hidden="1" x14ac:dyDescent="0.2">
      <c r="C957" s="6" t="s">
        <v>78</v>
      </c>
      <c r="D957" s="60"/>
      <c r="E957" s="74"/>
      <c r="F957" s="14" t="s">
        <v>38</v>
      </c>
      <c r="G957" s="75"/>
      <c r="H957" s="60"/>
      <c r="J957" s="9"/>
      <c r="K957" s="10"/>
      <c r="L957" s="10"/>
      <c r="N957" s="124" t="s">
        <v>47</v>
      </c>
      <c r="O957" s="125">
        <f>IF($E956&gt;$G956,1,0)+IF($E957&gt;$G957,1,0)+IF($E958&gt;$G958,1,0)</f>
        <v>0</v>
      </c>
      <c r="P957" s="126">
        <f>IF($E956&lt;$G956,1,0)+IF($E957&lt;$G957,1,0)+IF($E958&lt;$G958,1,0)</f>
        <v>0</v>
      </c>
    </row>
    <row r="958" spans="2:22" ht="13.8" hidden="1" thickBot="1" x14ac:dyDescent="0.25">
      <c r="C958" s="7"/>
      <c r="D958" s="48"/>
      <c r="E958" s="77"/>
      <c r="F958" s="78" t="s">
        <v>38</v>
      </c>
      <c r="G958" s="79"/>
      <c r="H958" s="48"/>
      <c r="J958" s="9"/>
      <c r="K958" s="10"/>
      <c r="L958" s="10"/>
      <c r="N958" s="130" t="s">
        <v>45</v>
      </c>
      <c r="O958" s="131">
        <f>SUM(E956:E958)</f>
        <v>0</v>
      </c>
      <c r="P958" s="132">
        <f>SUM(G956:G958)</f>
        <v>0</v>
      </c>
    </row>
    <row r="959" spans="2:22" hidden="1" x14ac:dyDescent="0.2">
      <c r="C959" s="11"/>
      <c r="E959" s="13"/>
      <c r="F959" s="14"/>
      <c r="G959" s="13"/>
      <c r="J959" s="9"/>
      <c r="K959" s="10"/>
      <c r="L959" s="10"/>
      <c r="N959" s="9"/>
      <c r="O959" s="4"/>
      <c r="P959" s="4"/>
    </row>
    <row r="960" spans="2:22" ht="13.8" hidden="1" thickBot="1" x14ac:dyDescent="0.25">
      <c r="B960" t="s">
        <v>53</v>
      </c>
      <c r="C960" s="40" t="s">
        <v>0</v>
      </c>
      <c r="D960" s="69"/>
      <c r="E960" s="1">
        <f>$K964</f>
        <v>0</v>
      </c>
      <c r="F960" s="2" t="s">
        <v>38</v>
      </c>
      <c r="G960" s="3">
        <f>$L964</f>
        <v>0</v>
      </c>
      <c r="H960" s="69"/>
      <c r="J960" s="113" t="s">
        <v>1</v>
      </c>
      <c r="K960" s="114" t="str">
        <f>IF($K964&gt;$L964,"○","×")</f>
        <v>×</v>
      </c>
      <c r="L960" s="114" t="str">
        <f>IF($K964&lt;$L964,"○","×")</f>
        <v>×</v>
      </c>
      <c r="O960" s="4"/>
      <c r="P960" s="4"/>
      <c r="S960"/>
      <c r="T960" t="s">
        <v>22</v>
      </c>
      <c r="U960" t="s">
        <v>22</v>
      </c>
      <c r="V960" t="s">
        <v>22</v>
      </c>
    </row>
    <row r="961" spans="2:22" hidden="1" x14ac:dyDescent="0.2">
      <c r="C961" s="5"/>
      <c r="D961" s="43"/>
      <c r="E961" s="70"/>
      <c r="F961" s="71" t="s">
        <v>38</v>
      </c>
      <c r="G961" s="72"/>
      <c r="H961" s="73"/>
      <c r="J961" s="115" t="s">
        <v>50</v>
      </c>
      <c r="K961" s="116">
        <f>$O962</f>
        <v>0</v>
      </c>
      <c r="L961" s="117">
        <f>$P962</f>
        <v>0</v>
      </c>
      <c r="N961" s="118" t="s">
        <v>46</v>
      </c>
      <c r="O961" s="119">
        <f>IF($O962&gt;$P962,1,0)</f>
        <v>0</v>
      </c>
      <c r="P961" s="120">
        <f>IF($O962&lt;$P962,1,0)</f>
        <v>0</v>
      </c>
      <c r="S961" s="56" t="s">
        <v>23</v>
      </c>
    </row>
    <row r="962" spans="2:22" hidden="1" x14ac:dyDescent="0.2">
      <c r="C962" s="6" t="s">
        <v>76</v>
      </c>
      <c r="D962" s="60"/>
      <c r="E962" s="74"/>
      <c r="F962" s="14" t="s">
        <v>38</v>
      </c>
      <c r="G962" s="75"/>
      <c r="H962" s="76"/>
      <c r="J962" s="121" t="s">
        <v>43</v>
      </c>
      <c r="K962" s="122">
        <f>$O965</f>
        <v>0</v>
      </c>
      <c r="L962" s="123">
        <f>$P965</f>
        <v>0</v>
      </c>
      <c r="N962" s="124" t="s">
        <v>47</v>
      </c>
      <c r="O962" s="125">
        <f>IF($E961&gt;$G961,1,0)+IF($E962&gt;$G962,1,0)+IF($E963&gt;$G963,1,0)</f>
        <v>0</v>
      </c>
      <c r="P962" s="126">
        <f>IF($E961&lt;$G961,1,0)+IF($E962&lt;$G962,1,0)+IF($E963&lt;$G963,1,0)</f>
        <v>0</v>
      </c>
    </row>
    <row r="963" spans="2:22" ht="13.8" hidden="1" thickBot="1" x14ac:dyDescent="0.25">
      <c r="C963" s="7"/>
      <c r="D963" s="48"/>
      <c r="E963" s="77"/>
      <c r="F963" s="78" t="s">
        <v>38</v>
      </c>
      <c r="G963" s="79"/>
      <c r="H963" s="80"/>
      <c r="J963" s="127" t="s">
        <v>44</v>
      </c>
      <c r="K963" s="128">
        <f>$O968</f>
        <v>0</v>
      </c>
      <c r="L963" s="129">
        <f>$P968</f>
        <v>0</v>
      </c>
      <c r="N963" s="130" t="s">
        <v>45</v>
      </c>
      <c r="O963" s="131">
        <f>SUM(E961:E963)</f>
        <v>0</v>
      </c>
      <c r="P963" s="132">
        <f>SUM(G961:G963)</f>
        <v>0</v>
      </c>
    </row>
    <row r="964" spans="2:22" hidden="1" x14ac:dyDescent="0.2">
      <c r="C964" s="6"/>
      <c r="D964" s="43"/>
      <c r="E964" s="70"/>
      <c r="F964" s="71" t="s">
        <v>38</v>
      </c>
      <c r="G964" s="72"/>
      <c r="H964" s="43"/>
      <c r="J964" s="133" t="s">
        <v>46</v>
      </c>
      <c r="K964" s="134">
        <f>$O967+$O964+$O961</f>
        <v>0</v>
      </c>
      <c r="L964" s="135">
        <f>$P967+$P964+$P961</f>
        <v>0</v>
      </c>
      <c r="N964" s="118" t="s">
        <v>46</v>
      </c>
      <c r="O964" s="119">
        <f>IF($O965&gt;$P965,1,0)</f>
        <v>0</v>
      </c>
      <c r="P964" s="120">
        <f>IF($O965&lt;$P965,1,0)</f>
        <v>0</v>
      </c>
      <c r="S964" s="56" t="s">
        <v>24</v>
      </c>
    </row>
    <row r="965" spans="2:22" hidden="1" x14ac:dyDescent="0.2">
      <c r="C965" s="6" t="s">
        <v>77</v>
      </c>
      <c r="D965" s="60"/>
      <c r="E965" s="74"/>
      <c r="F965" s="14" t="s">
        <v>38</v>
      </c>
      <c r="G965" s="75"/>
      <c r="H965" s="60"/>
      <c r="J965" s="133" t="s">
        <v>47</v>
      </c>
      <c r="K965" s="134">
        <f>$O968+$O965+$O962</f>
        <v>0</v>
      </c>
      <c r="L965" s="135">
        <f>$P968+$P965+$P962</f>
        <v>0</v>
      </c>
      <c r="N965" s="124" t="s">
        <v>47</v>
      </c>
      <c r="O965" s="125">
        <f>IF($E964&gt;$G964,1,0)+IF($E965&gt;$G965,1,0)+IF($E966&gt;$G966,1,0)</f>
        <v>0</v>
      </c>
      <c r="P965" s="126">
        <f>IF($E964&lt;$G964,1,0)+IF($E965&lt;$G965,1,0)+IF($E966&lt;$G966,1,0)</f>
        <v>0</v>
      </c>
    </row>
    <row r="966" spans="2:22" ht="13.8" hidden="1" thickBot="1" x14ac:dyDescent="0.25">
      <c r="C966" s="8"/>
      <c r="D966" s="48"/>
      <c r="E966" s="77"/>
      <c r="F966" s="78" t="s">
        <v>38</v>
      </c>
      <c r="G966" s="79"/>
      <c r="H966" s="48"/>
      <c r="J966" s="136" t="s">
        <v>45</v>
      </c>
      <c r="K966" s="137">
        <f>$O969+$O966+$O963</f>
        <v>0</v>
      </c>
      <c r="L966" s="138">
        <f>$P969+$P966+$P963</f>
        <v>0</v>
      </c>
      <c r="N966" s="130" t="s">
        <v>45</v>
      </c>
      <c r="O966" s="131">
        <f>SUM(E964:E966)</f>
        <v>0</v>
      </c>
      <c r="P966" s="132">
        <f>SUM(G964:G966)</f>
        <v>0</v>
      </c>
    </row>
    <row r="967" spans="2:22" hidden="1" x14ac:dyDescent="0.2">
      <c r="C967" s="5"/>
      <c r="D967" s="43"/>
      <c r="E967" s="70"/>
      <c r="F967" s="71" t="s">
        <v>38</v>
      </c>
      <c r="G967" s="72"/>
      <c r="H967" s="43"/>
      <c r="J967" s="9"/>
      <c r="K967" s="10"/>
      <c r="L967" s="10"/>
      <c r="N967" s="118" t="s">
        <v>46</v>
      </c>
      <c r="O967" s="119">
        <f>IF($O968&gt;$P968,1,0)</f>
        <v>0</v>
      </c>
      <c r="P967" s="120">
        <f>IF($O968&lt;$P968,1,0)</f>
        <v>0</v>
      </c>
      <c r="S967" s="56" t="s">
        <v>24</v>
      </c>
    </row>
    <row r="968" spans="2:22" hidden="1" x14ac:dyDescent="0.2">
      <c r="C968" s="6" t="s">
        <v>78</v>
      </c>
      <c r="D968" s="60"/>
      <c r="E968" s="74"/>
      <c r="F968" s="14" t="s">
        <v>38</v>
      </c>
      <c r="G968" s="75"/>
      <c r="H968" s="60"/>
      <c r="J968" s="9"/>
      <c r="K968" s="10"/>
      <c r="L968" s="10"/>
      <c r="N968" s="124" t="s">
        <v>47</v>
      </c>
      <c r="O968" s="125">
        <f>IF($E967&gt;$G967,1,0)+IF($E968&gt;$G968,1,0)+IF($E969&gt;$G969,1,0)</f>
        <v>0</v>
      </c>
      <c r="P968" s="126">
        <f>IF($E967&lt;$G967,1,0)+IF($E968&lt;$G968,1,0)+IF($E969&lt;$G969,1,0)</f>
        <v>0</v>
      </c>
    </row>
    <row r="969" spans="2:22" ht="13.8" hidden="1" thickBot="1" x14ac:dyDescent="0.25">
      <c r="C969" s="7"/>
      <c r="D969" s="48"/>
      <c r="E969" s="77"/>
      <c r="F969" s="78" t="s">
        <v>38</v>
      </c>
      <c r="G969" s="79"/>
      <c r="H969" s="48"/>
      <c r="J969" s="9"/>
      <c r="K969" s="10"/>
      <c r="L969" s="10"/>
      <c r="N969" s="130" t="s">
        <v>45</v>
      </c>
      <c r="O969" s="131">
        <f>SUM(E967:E969)</f>
        <v>0</v>
      </c>
      <c r="P969" s="132">
        <f>SUM(G967:G969)</f>
        <v>0</v>
      </c>
    </row>
    <row r="970" spans="2:22" hidden="1" x14ac:dyDescent="0.2">
      <c r="E970" s="13"/>
      <c r="F970" s="14"/>
      <c r="G970" s="13"/>
      <c r="J970" s="9"/>
      <c r="K970" s="10"/>
      <c r="L970" s="10"/>
      <c r="N970" s="9"/>
      <c r="O970" s="4"/>
      <c r="P970" s="4"/>
    </row>
    <row r="971" spans="2:22" ht="13.8" hidden="1" thickBot="1" x14ac:dyDescent="0.25">
      <c r="B971" t="s">
        <v>54</v>
      </c>
      <c r="C971" s="40" t="s">
        <v>0</v>
      </c>
      <c r="D971" s="69"/>
      <c r="E971" s="1">
        <f>$K975</f>
        <v>0</v>
      </c>
      <c r="F971" s="2" t="s">
        <v>38</v>
      </c>
      <c r="G971" s="3">
        <f>$L975</f>
        <v>0</v>
      </c>
      <c r="H971" s="69"/>
      <c r="J971" s="113" t="s">
        <v>1</v>
      </c>
      <c r="K971" s="114" t="str">
        <f>IF($K975&gt;$L975,"○","×")</f>
        <v>×</v>
      </c>
      <c r="L971" s="114" t="str">
        <f>IF($K975&lt;$L975,"○","×")</f>
        <v>×</v>
      </c>
      <c r="O971" s="4"/>
      <c r="P971" s="4"/>
      <c r="S971"/>
      <c r="T971" t="s">
        <v>22</v>
      </c>
      <c r="U971" t="s">
        <v>22</v>
      </c>
      <c r="V971" t="s">
        <v>22</v>
      </c>
    </row>
    <row r="972" spans="2:22" hidden="1" x14ac:dyDescent="0.2">
      <c r="C972" s="5"/>
      <c r="D972" s="43"/>
      <c r="E972" s="70"/>
      <c r="F972" s="71" t="s">
        <v>38</v>
      </c>
      <c r="G972" s="72"/>
      <c r="H972" s="73"/>
      <c r="J972" s="115" t="s">
        <v>50</v>
      </c>
      <c r="K972" s="116">
        <f>$O973</f>
        <v>0</v>
      </c>
      <c r="L972" s="117">
        <f>$P973</f>
        <v>0</v>
      </c>
      <c r="N972" s="118" t="s">
        <v>46</v>
      </c>
      <c r="O972" s="119">
        <f>IF($O973&gt;$P973,1,0)</f>
        <v>0</v>
      </c>
      <c r="P972" s="120">
        <f>IF($O973&lt;$P973,1,0)</f>
        <v>0</v>
      </c>
      <c r="S972" s="56" t="s">
        <v>23</v>
      </c>
    </row>
    <row r="973" spans="2:22" hidden="1" x14ac:dyDescent="0.2">
      <c r="C973" s="6" t="s">
        <v>76</v>
      </c>
      <c r="D973" s="60"/>
      <c r="E973" s="74"/>
      <c r="F973" s="14" t="s">
        <v>38</v>
      </c>
      <c r="G973" s="75"/>
      <c r="H973" s="76"/>
      <c r="J973" s="121" t="s">
        <v>43</v>
      </c>
      <c r="K973" s="122">
        <f>$O976</f>
        <v>0</v>
      </c>
      <c r="L973" s="123">
        <f>$P976</f>
        <v>0</v>
      </c>
      <c r="N973" s="124" t="s">
        <v>47</v>
      </c>
      <c r="O973" s="125">
        <f>IF($E972&gt;$G972,1,0)+IF($E973&gt;$G973,1,0)+IF($E974&gt;$G974,1,0)</f>
        <v>0</v>
      </c>
      <c r="P973" s="126">
        <f>IF($E972&lt;$G972,1,0)+IF($E973&lt;$G973,1,0)+IF($E974&lt;$G974,1,0)</f>
        <v>0</v>
      </c>
    </row>
    <row r="974" spans="2:22" ht="13.8" hidden="1" thickBot="1" x14ac:dyDescent="0.25">
      <c r="C974" s="7"/>
      <c r="D974" s="48"/>
      <c r="E974" s="77"/>
      <c r="F974" s="78" t="s">
        <v>38</v>
      </c>
      <c r="G974" s="79"/>
      <c r="H974" s="80"/>
      <c r="J974" s="127" t="s">
        <v>44</v>
      </c>
      <c r="K974" s="128">
        <f>$O979</f>
        <v>0</v>
      </c>
      <c r="L974" s="129">
        <f>$P979</f>
        <v>0</v>
      </c>
      <c r="N974" s="130" t="s">
        <v>45</v>
      </c>
      <c r="O974" s="131">
        <f>SUM(E972:E974)</f>
        <v>0</v>
      </c>
      <c r="P974" s="132">
        <f>SUM(G972:G974)</f>
        <v>0</v>
      </c>
    </row>
    <row r="975" spans="2:22" hidden="1" x14ac:dyDescent="0.2">
      <c r="C975" s="6"/>
      <c r="D975" s="43"/>
      <c r="E975" s="70"/>
      <c r="F975" s="71" t="s">
        <v>38</v>
      </c>
      <c r="G975" s="72"/>
      <c r="H975" s="43"/>
      <c r="J975" s="133" t="s">
        <v>46</v>
      </c>
      <c r="K975" s="134">
        <f>$O978+$O975+$O972</f>
        <v>0</v>
      </c>
      <c r="L975" s="135">
        <f>$P978+$P975+$P972</f>
        <v>0</v>
      </c>
      <c r="N975" s="118" t="s">
        <v>46</v>
      </c>
      <c r="O975" s="119">
        <f>IF($O976&gt;$P976,1,0)</f>
        <v>0</v>
      </c>
      <c r="P975" s="120">
        <f>IF($O976&lt;$P976,1,0)</f>
        <v>0</v>
      </c>
      <c r="S975" s="56" t="s">
        <v>24</v>
      </c>
    </row>
    <row r="976" spans="2:22" hidden="1" x14ac:dyDescent="0.2">
      <c r="C976" s="6" t="s">
        <v>77</v>
      </c>
      <c r="D976" s="60"/>
      <c r="E976" s="74"/>
      <c r="F976" s="14" t="s">
        <v>38</v>
      </c>
      <c r="G976" s="75"/>
      <c r="H976" s="60"/>
      <c r="J976" s="133" t="s">
        <v>47</v>
      </c>
      <c r="K976" s="134">
        <f>$O979+$O976+$O973</f>
        <v>0</v>
      </c>
      <c r="L976" s="135">
        <f>$P979+$P976+$P973</f>
        <v>0</v>
      </c>
      <c r="N976" s="124" t="s">
        <v>47</v>
      </c>
      <c r="O976" s="125">
        <f>IF($E975&gt;$G975,1,0)+IF($E976&gt;$G976,1,0)+IF($E977&gt;$G977,1,0)</f>
        <v>0</v>
      </c>
      <c r="P976" s="126">
        <f>IF($E975&lt;$G975,1,0)+IF($E976&lt;$G976,1,0)+IF($E977&lt;$G977,1,0)</f>
        <v>0</v>
      </c>
    </row>
    <row r="977" spans="2:22" ht="13.8" hidden="1" thickBot="1" x14ac:dyDescent="0.25">
      <c r="C977" s="8"/>
      <c r="D977" s="48"/>
      <c r="E977" s="77"/>
      <c r="F977" s="78" t="s">
        <v>38</v>
      </c>
      <c r="G977" s="79"/>
      <c r="H977" s="48"/>
      <c r="J977" s="136" t="s">
        <v>45</v>
      </c>
      <c r="K977" s="137">
        <f>$O980+$O977+$O974</f>
        <v>0</v>
      </c>
      <c r="L977" s="138">
        <f>$P980+$P977+$P974</f>
        <v>0</v>
      </c>
      <c r="N977" s="130" t="s">
        <v>45</v>
      </c>
      <c r="O977" s="131">
        <f>SUM(E975:E977)</f>
        <v>0</v>
      </c>
      <c r="P977" s="132">
        <f>SUM(G975:G977)</f>
        <v>0</v>
      </c>
    </row>
    <row r="978" spans="2:22" hidden="1" x14ac:dyDescent="0.2">
      <c r="C978" s="5"/>
      <c r="D978" s="43"/>
      <c r="E978" s="70"/>
      <c r="F978" s="71" t="s">
        <v>38</v>
      </c>
      <c r="G978" s="72"/>
      <c r="H978" s="43"/>
      <c r="J978" s="9"/>
      <c r="K978" s="10"/>
      <c r="L978" s="10"/>
      <c r="N978" s="118" t="s">
        <v>46</v>
      </c>
      <c r="O978" s="119">
        <f>IF($O979&gt;$P979,1,0)</f>
        <v>0</v>
      </c>
      <c r="P978" s="120">
        <f>IF($O979&lt;$P979,1,0)</f>
        <v>0</v>
      </c>
      <c r="S978" s="56" t="s">
        <v>24</v>
      </c>
    </row>
    <row r="979" spans="2:22" hidden="1" x14ac:dyDescent="0.2">
      <c r="C979" s="6" t="s">
        <v>78</v>
      </c>
      <c r="D979" s="60"/>
      <c r="E979" s="74"/>
      <c r="F979" s="14" t="s">
        <v>38</v>
      </c>
      <c r="G979" s="75"/>
      <c r="H979" s="60"/>
      <c r="J979" s="9"/>
      <c r="K979" s="10"/>
      <c r="L979" s="10"/>
      <c r="N979" s="124" t="s">
        <v>47</v>
      </c>
      <c r="O979" s="125">
        <f>IF($E978&gt;$G978,1,0)+IF($E979&gt;$G979,1,0)+IF($E980&gt;$G980,1,0)</f>
        <v>0</v>
      </c>
      <c r="P979" s="126">
        <f>IF($E978&lt;$G978,1,0)+IF($E979&lt;$G979,1,0)+IF($E980&lt;$G980,1,0)</f>
        <v>0</v>
      </c>
    </row>
    <row r="980" spans="2:22" ht="13.8" hidden="1" thickBot="1" x14ac:dyDescent="0.25">
      <c r="C980" s="7"/>
      <c r="D980" s="48"/>
      <c r="E980" s="77"/>
      <c r="F980" s="78" t="s">
        <v>38</v>
      </c>
      <c r="G980" s="79"/>
      <c r="H980" s="48"/>
      <c r="J980" s="9"/>
      <c r="K980" s="10"/>
      <c r="L980" s="10"/>
      <c r="N980" s="130" t="s">
        <v>45</v>
      </c>
      <c r="O980" s="131">
        <f>SUM(E978:E980)</f>
        <v>0</v>
      </c>
      <c r="P980" s="132">
        <f>SUM(G978:G980)</f>
        <v>0</v>
      </c>
    </row>
    <row r="981" spans="2:22" hidden="1" x14ac:dyDescent="0.2">
      <c r="E981" s="13"/>
      <c r="F981" s="14"/>
      <c r="G981" s="13"/>
      <c r="J981" s="9"/>
      <c r="K981" s="10"/>
      <c r="L981" s="10"/>
      <c r="N981" s="9"/>
      <c r="O981" s="4"/>
      <c r="P981" s="4"/>
    </row>
    <row r="982" spans="2:22" ht="13.8" hidden="1" thickBot="1" x14ac:dyDescent="0.25">
      <c r="B982" t="s">
        <v>55</v>
      </c>
      <c r="C982" s="40" t="s">
        <v>0</v>
      </c>
      <c r="D982" s="69"/>
      <c r="E982" s="1">
        <f>$K986</f>
        <v>0</v>
      </c>
      <c r="F982" s="2" t="s">
        <v>38</v>
      </c>
      <c r="G982" s="3">
        <f>$L986</f>
        <v>0</v>
      </c>
      <c r="H982" s="69"/>
      <c r="J982" s="113" t="s">
        <v>1</v>
      </c>
      <c r="K982" s="114" t="str">
        <f>IF($K986&gt;$L986,"○","×")</f>
        <v>×</v>
      </c>
      <c r="L982" s="114" t="str">
        <f>IF($K986&lt;$L986,"○","×")</f>
        <v>×</v>
      </c>
      <c r="O982" s="4"/>
      <c r="P982" s="4"/>
      <c r="S982"/>
      <c r="T982" t="s">
        <v>22</v>
      </c>
      <c r="U982" t="s">
        <v>22</v>
      </c>
      <c r="V982" t="s">
        <v>22</v>
      </c>
    </row>
    <row r="983" spans="2:22" hidden="1" x14ac:dyDescent="0.2">
      <c r="C983" s="5"/>
      <c r="D983" s="43"/>
      <c r="E983" s="70"/>
      <c r="F983" s="71" t="s">
        <v>38</v>
      </c>
      <c r="G983" s="72"/>
      <c r="H983" s="73"/>
      <c r="J983" s="115" t="s">
        <v>50</v>
      </c>
      <c r="K983" s="116">
        <f>$O984</f>
        <v>0</v>
      </c>
      <c r="L983" s="117">
        <f>$P984</f>
        <v>0</v>
      </c>
      <c r="N983" s="118" t="s">
        <v>46</v>
      </c>
      <c r="O983" s="119">
        <f>IF($O984&gt;$P984,1,0)</f>
        <v>0</v>
      </c>
      <c r="P983" s="120">
        <f>IF($O984&lt;$P984,1,0)</f>
        <v>0</v>
      </c>
      <c r="S983" s="56" t="s">
        <v>23</v>
      </c>
    </row>
    <row r="984" spans="2:22" hidden="1" x14ac:dyDescent="0.2">
      <c r="C984" s="6" t="s">
        <v>76</v>
      </c>
      <c r="D984" s="60"/>
      <c r="E984" s="74"/>
      <c r="F984" s="14" t="s">
        <v>38</v>
      </c>
      <c r="G984" s="75"/>
      <c r="H984" s="76"/>
      <c r="J984" s="121" t="s">
        <v>43</v>
      </c>
      <c r="K984" s="122">
        <f>$O987</f>
        <v>0</v>
      </c>
      <c r="L984" s="123">
        <f>$P987</f>
        <v>0</v>
      </c>
      <c r="N984" s="124" t="s">
        <v>47</v>
      </c>
      <c r="O984" s="125">
        <f>IF($E983&gt;$G983,1,0)+IF($E984&gt;$G984,1,0)+IF($E985&gt;$G985,1,0)</f>
        <v>0</v>
      </c>
      <c r="P984" s="126">
        <f>IF($E983&lt;$G983,1,0)+IF($E984&lt;$G984,1,0)+IF($E985&lt;$G985,1,0)</f>
        <v>0</v>
      </c>
    </row>
    <row r="985" spans="2:22" ht="13.8" hidden="1" thickBot="1" x14ac:dyDescent="0.25">
      <c r="C985" s="7"/>
      <c r="D985" s="48"/>
      <c r="E985" s="77"/>
      <c r="F985" s="78" t="s">
        <v>38</v>
      </c>
      <c r="G985" s="79"/>
      <c r="H985" s="80"/>
      <c r="J985" s="127" t="s">
        <v>44</v>
      </c>
      <c r="K985" s="128">
        <f>$O990</f>
        <v>0</v>
      </c>
      <c r="L985" s="129">
        <f>$P990</f>
        <v>0</v>
      </c>
      <c r="N985" s="130" t="s">
        <v>45</v>
      </c>
      <c r="O985" s="131">
        <f>SUM(E983:E985)</f>
        <v>0</v>
      </c>
      <c r="P985" s="132">
        <f>SUM(G983:G985)</f>
        <v>0</v>
      </c>
    </row>
    <row r="986" spans="2:22" hidden="1" x14ac:dyDescent="0.2">
      <c r="C986" s="6"/>
      <c r="D986" s="43"/>
      <c r="E986" s="70"/>
      <c r="F986" s="71" t="s">
        <v>38</v>
      </c>
      <c r="G986" s="72"/>
      <c r="H986" s="43"/>
      <c r="J986" s="133" t="s">
        <v>46</v>
      </c>
      <c r="K986" s="134">
        <f>$O989+$O986+$O983</f>
        <v>0</v>
      </c>
      <c r="L986" s="135">
        <f>$P989+$P986+$P983</f>
        <v>0</v>
      </c>
      <c r="N986" s="118" t="s">
        <v>46</v>
      </c>
      <c r="O986" s="119">
        <f>IF($O987&gt;$P987,1,0)</f>
        <v>0</v>
      </c>
      <c r="P986" s="120">
        <f>IF($O987&lt;$P987,1,0)</f>
        <v>0</v>
      </c>
      <c r="S986" s="56" t="s">
        <v>24</v>
      </c>
    </row>
    <row r="987" spans="2:22" hidden="1" x14ac:dyDescent="0.2">
      <c r="C987" s="6" t="s">
        <v>77</v>
      </c>
      <c r="D987" s="60"/>
      <c r="E987" s="74"/>
      <c r="F987" s="14" t="s">
        <v>38</v>
      </c>
      <c r="G987" s="75"/>
      <c r="H987" s="60"/>
      <c r="J987" s="133" t="s">
        <v>47</v>
      </c>
      <c r="K987" s="134">
        <f>$O990+$O987+$O984</f>
        <v>0</v>
      </c>
      <c r="L987" s="135">
        <f>$P990+$P987+$P984</f>
        <v>0</v>
      </c>
      <c r="N987" s="124" t="s">
        <v>47</v>
      </c>
      <c r="O987" s="125">
        <f>IF($E986&gt;$G986,1,0)+IF($E987&gt;$G987,1,0)+IF($E988&gt;$G988,1,0)</f>
        <v>0</v>
      </c>
      <c r="P987" s="126">
        <f>IF($E986&lt;$G986,1,0)+IF($E987&lt;$G987,1,0)+IF($E988&lt;$G988,1,0)</f>
        <v>0</v>
      </c>
    </row>
    <row r="988" spans="2:22" ht="13.8" hidden="1" thickBot="1" x14ac:dyDescent="0.25">
      <c r="C988" s="8"/>
      <c r="D988" s="48"/>
      <c r="E988" s="77"/>
      <c r="F988" s="78" t="s">
        <v>38</v>
      </c>
      <c r="G988" s="79"/>
      <c r="H988" s="48"/>
      <c r="J988" s="136" t="s">
        <v>45</v>
      </c>
      <c r="K988" s="137">
        <f>$O991+$O988+$O985</f>
        <v>0</v>
      </c>
      <c r="L988" s="138">
        <f>$P991+$P988+$P985</f>
        <v>0</v>
      </c>
      <c r="N988" s="130" t="s">
        <v>45</v>
      </c>
      <c r="O988" s="131">
        <f>SUM(E986:E988)</f>
        <v>0</v>
      </c>
      <c r="P988" s="132">
        <f>SUM(G986:G988)</f>
        <v>0</v>
      </c>
    </row>
    <row r="989" spans="2:22" hidden="1" x14ac:dyDescent="0.2">
      <c r="C989" s="5"/>
      <c r="D989" s="43"/>
      <c r="E989" s="70"/>
      <c r="F989" s="71" t="s">
        <v>38</v>
      </c>
      <c r="G989" s="72"/>
      <c r="H989" s="43"/>
      <c r="J989" s="9"/>
      <c r="K989" s="10"/>
      <c r="L989" s="10"/>
      <c r="N989" s="118" t="s">
        <v>46</v>
      </c>
      <c r="O989" s="119">
        <f>IF($O990&gt;$P990,1,0)</f>
        <v>0</v>
      </c>
      <c r="P989" s="120">
        <f>IF($O990&lt;$P990,1,0)</f>
        <v>0</v>
      </c>
      <c r="S989" s="56" t="s">
        <v>24</v>
      </c>
    </row>
    <row r="990" spans="2:22" hidden="1" x14ac:dyDescent="0.2">
      <c r="C990" s="6" t="s">
        <v>78</v>
      </c>
      <c r="D990" s="60"/>
      <c r="E990" s="74"/>
      <c r="F990" s="14" t="s">
        <v>38</v>
      </c>
      <c r="G990" s="75"/>
      <c r="H990" s="60"/>
      <c r="J990" s="9"/>
      <c r="K990" s="10"/>
      <c r="L990" s="10"/>
      <c r="N990" s="124" t="s">
        <v>47</v>
      </c>
      <c r="O990" s="125">
        <f>IF($E989&gt;$G989,1,0)+IF($E990&gt;$G990,1,0)+IF($E991&gt;$G991,1,0)</f>
        <v>0</v>
      </c>
      <c r="P990" s="126">
        <f>IF($E989&lt;$G989,1,0)+IF($E990&lt;$G990,1,0)+IF($E991&lt;$G991,1,0)</f>
        <v>0</v>
      </c>
    </row>
    <row r="991" spans="2:22" ht="13.8" hidden="1" thickBot="1" x14ac:dyDescent="0.25">
      <c r="C991" s="7"/>
      <c r="D991" s="48"/>
      <c r="E991" s="77"/>
      <c r="F991" s="78" t="s">
        <v>38</v>
      </c>
      <c r="G991" s="79"/>
      <c r="H991" s="48"/>
      <c r="J991" s="9"/>
      <c r="K991" s="10"/>
      <c r="L991" s="10"/>
      <c r="N991" s="130" t="s">
        <v>45</v>
      </c>
      <c r="O991" s="131">
        <f>SUM(E989:E991)</f>
        <v>0</v>
      </c>
      <c r="P991" s="132">
        <f>SUM(G989:G991)</f>
        <v>0</v>
      </c>
    </row>
    <row r="992" spans="2:22" hidden="1" x14ac:dyDescent="0.2">
      <c r="C992" s="11"/>
      <c r="E992" s="13"/>
      <c r="F992" s="14"/>
      <c r="G992" s="13"/>
      <c r="J992" s="9"/>
      <c r="K992" s="10"/>
      <c r="L992" s="10"/>
      <c r="N992" s="9"/>
      <c r="O992" s="4"/>
      <c r="P992" s="4"/>
    </row>
    <row r="993" spans="2:22" ht="13.8" hidden="1" thickBot="1" x14ac:dyDescent="0.25">
      <c r="B993" t="s">
        <v>56</v>
      </c>
      <c r="C993" s="40" t="s">
        <v>0</v>
      </c>
      <c r="D993" s="69"/>
      <c r="E993" s="1">
        <f>$K997</f>
        <v>0</v>
      </c>
      <c r="F993" s="2" t="s">
        <v>38</v>
      </c>
      <c r="G993" s="3">
        <f>$L997</f>
        <v>0</v>
      </c>
      <c r="H993" s="69"/>
      <c r="J993" s="113" t="s">
        <v>1</v>
      </c>
      <c r="K993" s="114" t="str">
        <f>IF($K997&gt;$L997,"○","×")</f>
        <v>×</v>
      </c>
      <c r="L993" s="114" t="str">
        <f>IF($K997&lt;$L997,"○","×")</f>
        <v>×</v>
      </c>
      <c r="O993" s="4"/>
      <c r="P993" s="4"/>
      <c r="S993"/>
      <c r="T993" t="s">
        <v>22</v>
      </c>
      <c r="U993" t="s">
        <v>22</v>
      </c>
      <c r="V993" t="s">
        <v>22</v>
      </c>
    </row>
    <row r="994" spans="2:22" hidden="1" x14ac:dyDescent="0.2">
      <c r="C994" s="5"/>
      <c r="D994" s="43"/>
      <c r="E994" s="70"/>
      <c r="F994" s="71" t="s">
        <v>38</v>
      </c>
      <c r="G994" s="72"/>
      <c r="H994" s="73"/>
      <c r="J994" s="115" t="s">
        <v>50</v>
      </c>
      <c r="K994" s="116">
        <f>$O995</f>
        <v>0</v>
      </c>
      <c r="L994" s="117">
        <f>$P995</f>
        <v>0</v>
      </c>
      <c r="N994" s="118" t="s">
        <v>46</v>
      </c>
      <c r="O994" s="119">
        <f>IF($O995&gt;$P995,1,0)</f>
        <v>0</v>
      </c>
      <c r="P994" s="120">
        <f>IF($O995&lt;$P995,1,0)</f>
        <v>0</v>
      </c>
      <c r="S994" s="56" t="s">
        <v>23</v>
      </c>
    </row>
    <row r="995" spans="2:22" hidden="1" x14ac:dyDescent="0.2">
      <c r="C995" s="6" t="s">
        <v>76</v>
      </c>
      <c r="D995" s="60"/>
      <c r="E995" s="74"/>
      <c r="F995" s="14" t="s">
        <v>38</v>
      </c>
      <c r="G995" s="75"/>
      <c r="H995" s="76"/>
      <c r="J995" s="121" t="s">
        <v>43</v>
      </c>
      <c r="K995" s="122">
        <f>$O998</f>
        <v>0</v>
      </c>
      <c r="L995" s="123">
        <f>$P998</f>
        <v>0</v>
      </c>
      <c r="N995" s="124" t="s">
        <v>47</v>
      </c>
      <c r="O995" s="125">
        <f>IF($E994&gt;$G994,1,0)+IF($E995&gt;$G995,1,0)+IF($E996&gt;$G996,1,0)</f>
        <v>0</v>
      </c>
      <c r="P995" s="126">
        <f>IF($E994&lt;$G994,1,0)+IF($E995&lt;$G995,1,0)+IF($E996&lt;$G996,1,0)</f>
        <v>0</v>
      </c>
    </row>
    <row r="996" spans="2:22" ht="13.8" hidden="1" thickBot="1" x14ac:dyDescent="0.25">
      <c r="C996" s="7"/>
      <c r="D996" s="48"/>
      <c r="E996" s="77"/>
      <c r="F996" s="78" t="s">
        <v>38</v>
      </c>
      <c r="G996" s="79"/>
      <c r="H996" s="80"/>
      <c r="J996" s="127" t="s">
        <v>44</v>
      </c>
      <c r="K996" s="128">
        <f>$O1001</f>
        <v>0</v>
      </c>
      <c r="L996" s="129">
        <f>$P1001</f>
        <v>0</v>
      </c>
      <c r="N996" s="130" t="s">
        <v>45</v>
      </c>
      <c r="O996" s="131">
        <f>SUM(E994:E996)</f>
        <v>0</v>
      </c>
      <c r="P996" s="132">
        <f>SUM(G994:G996)</f>
        <v>0</v>
      </c>
    </row>
    <row r="997" spans="2:22" hidden="1" x14ac:dyDescent="0.2">
      <c r="C997" s="6"/>
      <c r="D997" s="43"/>
      <c r="E997" s="70"/>
      <c r="F997" s="71" t="s">
        <v>38</v>
      </c>
      <c r="G997" s="72"/>
      <c r="H997" s="43"/>
      <c r="J997" s="133" t="s">
        <v>46</v>
      </c>
      <c r="K997" s="134">
        <f>$O1000+$O997+$O994</f>
        <v>0</v>
      </c>
      <c r="L997" s="135">
        <f>$P1000+$P997+$P994</f>
        <v>0</v>
      </c>
      <c r="N997" s="118" t="s">
        <v>46</v>
      </c>
      <c r="O997" s="119">
        <f>IF($O998&gt;$P998,1,0)</f>
        <v>0</v>
      </c>
      <c r="P997" s="120">
        <f>IF($O998&lt;$P998,1,0)</f>
        <v>0</v>
      </c>
      <c r="S997" s="56" t="s">
        <v>24</v>
      </c>
    </row>
    <row r="998" spans="2:22" hidden="1" x14ac:dyDescent="0.2">
      <c r="C998" s="6" t="s">
        <v>77</v>
      </c>
      <c r="D998" s="60"/>
      <c r="E998" s="74"/>
      <c r="F998" s="14" t="s">
        <v>38</v>
      </c>
      <c r="G998" s="75"/>
      <c r="H998" s="60"/>
      <c r="J998" s="133" t="s">
        <v>47</v>
      </c>
      <c r="K998" s="134">
        <f>$O1001+$O998+$O995</f>
        <v>0</v>
      </c>
      <c r="L998" s="135">
        <f>$P1001+$P998+$P995</f>
        <v>0</v>
      </c>
      <c r="N998" s="124" t="s">
        <v>47</v>
      </c>
      <c r="O998" s="125">
        <f>IF($E997&gt;$G997,1,0)+IF($E998&gt;$G998,1,0)+IF($E999&gt;$G999,1,0)</f>
        <v>0</v>
      </c>
      <c r="P998" s="126">
        <f>IF($E997&lt;$G997,1,0)+IF($E998&lt;$G998,1,0)+IF($E999&lt;$G999,1,0)</f>
        <v>0</v>
      </c>
    </row>
    <row r="999" spans="2:22" ht="13.8" hidden="1" thickBot="1" x14ac:dyDescent="0.25">
      <c r="C999" s="8"/>
      <c r="D999" s="48"/>
      <c r="E999" s="77"/>
      <c r="F999" s="78" t="s">
        <v>38</v>
      </c>
      <c r="G999" s="79"/>
      <c r="H999" s="48"/>
      <c r="J999" s="136" t="s">
        <v>45</v>
      </c>
      <c r="K999" s="137">
        <f>$O1002+$O999+$O996</f>
        <v>0</v>
      </c>
      <c r="L999" s="138">
        <f>$P1002+$P999+$P996</f>
        <v>0</v>
      </c>
      <c r="N999" s="130" t="s">
        <v>45</v>
      </c>
      <c r="O999" s="131">
        <f>SUM(E997:E999)</f>
        <v>0</v>
      </c>
      <c r="P999" s="132">
        <f>SUM(G997:G999)</f>
        <v>0</v>
      </c>
    </row>
    <row r="1000" spans="2:22" hidden="1" x14ac:dyDescent="0.2">
      <c r="C1000" s="5"/>
      <c r="D1000" s="43"/>
      <c r="E1000" s="70"/>
      <c r="F1000" s="71" t="s">
        <v>38</v>
      </c>
      <c r="G1000" s="72"/>
      <c r="H1000" s="43"/>
      <c r="J1000" s="9"/>
      <c r="K1000" s="10"/>
      <c r="L1000" s="10"/>
      <c r="N1000" s="118" t="s">
        <v>46</v>
      </c>
      <c r="O1000" s="119">
        <f>IF($O1001&gt;$P1001,1,0)</f>
        <v>0</v>
      </c>
      <c r="P1000" s="120">
        <f>IF($O1001&lt;$P1001,1,0)</f>
        <v>0</v>
      </c>
      <c r="S1000" s="56" t="s">
        <v>24</v>
      </c>
    </row>
    <row r="1001" spans="2:22" hidden="1" x14ac:dyDescent="0.2">
      <c r="C1001" s="6" t="s">
        <v>78</v>
      </c>
      <c r="D1001" s="60"/>
      <c r="E1001" s="74"/>
      <c r="F1001" s="14" t="s">
        <v>38</v>
      </c>
      <c r="G1001" s="75"/>
      <c r="H1001" s="60"/>
      <c r="J1001" s="9"/>
      <c r="K1001" s="10"/>
      <c r="L1001" s="10"/>
      <c r="N1001" s="124" t="s">
        <v>47</v>
      </c>
      <c r="O1001" s="125">
        <f>IF($E1000&gt;$G1000,1,0)+IF($E1001&gt;$G1001,1,0)+IF($E1002&gt;$G1002,1,0)</f>
        <v>0</v>
      </c>
      <c r="P1001" s="126">
        <f>IF($E1000&lt;$G1000,1,0)+IF($E1001&lt;$G1001,1,0)+IF($E1002&lt;$G1002,1,0)</f>
        <v>0</v>
      </c>
    </row>
    <row r="1002" spans="2:22" ht="13.8" hidden="1" thickBot="1" x14ac:dyDescent="0.25">
      <c r="C1002" s="7"/>
      <c r="D1002" s="48"/>
      <c r="E1002" s="77"/>
      <c r="F1002" s="78" t="s">
        <v>38</v>
      </c>
      <c r="G1002" s="79"/>
      <c r="H1002" s="48"/>
      <c r="J1002" s="9"/>
      <c r="K1002" s="10"/>
      <c r="L1002" s="10"/>
      <c r="N1002" s="130" t="s">
        <v>45</v>
      </c>
      <c r="O1002" s="131">
        <f>SUM(E1000:E1002)</f>
        <v>0</v>
      </c>
      <c r="P1002" s="132">
        <f>SUM(G1000:G1002)</f>
        <v>0</v>
      </c>
    </row>
    <row r="1003" spans="2:22" hidden="1" x14ac:dyDescent="0.2">
      <c r="E1003" s="13"/>
      <c r="F1003" s="14"/>
      <c r="G1003" s="13"/>
      <c r="J1003" s="9"/>
      <c r="K1003" s="10"/>
      <c r="L1003" s="10"/>
      <c r="N1003" s="9"/>
      <c r="O1003" s="4"/>
      <c r="P1003" s="4"/>
    </row>
    <row r="1004" spans="2:22" x14ac:dyDescent="0.2">
      <c r="C1004" s="11"/>
      <c r="E1004" s="13"/>
      <c r="F1004" s="14"/>
      <c r="G1004" s="13"/>
      <c r="J1004" s="9"/>
      <c r="K1004" s="10"/>
      <c r="L1004" s="10"/>
      <c r="N1004" s="9"/>
      <c r="O1004" s="4"/>
      <c r="P1004" s="4"/>
    </row>
    <row r="1005" spans="2:22" x14ac:dyDescent="0.2">
      <c r="E1005" s="13"/>
      <c r="F1005" s="14"/>
      <c r="G1005" s="13"/>
      <c r="J1005" s="9"/>
      <c r="K1005" s="10"/>
      <c r="L1005" s="10"/>
      <c r="N1005" s="9"/>
      <c r="O1005" s="4"/>
      <c r="P1005" s="4"/>
    </row>
    <row r="1006" spans="2:22" x14ac:dyDescent="0.2">
      <c r="E1006" s="13"/>
      <c r="F1006" s="14"/>
      <c r="G1006" s="13"/>
      <c r="J1006" s="9"/>
      <c r="K1006" s="10"/>
      <c r="L1006" s="10"/>
      <c r="N1006" s="9"/>
      <c r="O1006" s="4"/>
      <c r="P1006" s="4"/>
    </row>
    <row r="1007" spans="2:22" x14ac:dyDescent="0.2">
      <c r="C1007" s="11"/>
      <c r="E1007" s="13"/>
      <c r="F1007" s="14"/>
      <c r="G1007" s="13"/>
      <c r="J1007" s="9"/>
      <c r="K1007" s="10"/>
      <c r="L1007" s="10"/>
      <c r="N1007" s="9"/>
      <c r="O1007" s="4"/>
      <c r="P1007" s="4"/>
    </row>
    <row r="1008" spans="2:22" x14ac:dyDescent="0.2">
      <c r="C1008" s="11"/>
      <c r="E1008" s="13"/>
      <c r="F1008" s="14"/>
      <c r="G1008" s="13"/>
      <c r="J1008" s="9"/>
      <c r="K1008" s="10"/>
      <c r="L1008" s="10"/>
      <c r="N1008" s="9"/>
      <c r="O1008" s="4"/>
      <c r="P1008" s="4"/>
    </row>
    <row r="1010" spans="3:16" x14ac:dyDescent="0.2">
      <c r="E1010" s="13"/>
      <c r="F1010" s="14"/>
      <c r="G1010" s="13"/>
      <c r="K1010" s="10"/>
      <c r="L1010" s="10"/>
      <c r="O1010" s="4"/>
      <c r="P1010" s="4"/>
    </row>
    <row r="1011" spans="3:16" x14ac:dyDescent="0.2">
      <c r="E1011" s="13"/>
      <c r="F1011" s="14"/>
      <c r="G1011" s="13"/>
      <c r="J1011" s="9"/>
      <c r="K1011" s="10"/>
      <c r="L1011" s="10"/>
      <c r="N1011" s="9"/>
      <c r="O1011" s="4"/>
      <c r="P1011" s="4"/>
    </row>
    <row r="1012" spans="3:16" x14ac:dyDescent="0.2">
      <c r="E1012" s="13"/>
      <c r="F1012" s="14"/>
      <c r="G1012" s="13"/>
      <c r="J1012" s="9"/>
      <c r="K1012" s="10"/>
      <c r="L1012" s="10"/>
      <c r="N1012" s="9"/>
      <c r="O1012" s="4"/>
      <c r="P1012" s="4"/>
    </row>
    <row r="1013" spans="3:16" x14ac:dyDescent="0.2">
      <c r="C1013" s="11"/>
      <c r="E1013" s="13"/>
      <c r="F1013" s="14"/>
      <c r="G1013" s="13"/>
      <c r="J1013" s="9"/>
      <c r="K1013" s="10"/>
      <c r="L1013" s="10"/>
      <c r="N1013" s="9"/>
      <c r="O1013" s="4"/>
      <c r="P1013" s="4"/>
    </row>
    <row r="1014" spans="3:16" x14ac:dyDescent="0.2">
      <c r="E1014" s="13"/>
      <c r="F1014" s="14"/>
      <c r="G1014" s="13"/>
      <c r="J1014" s="9"/>
      <c r="K1014" s="10"/>
      <c r="L1014" s="10"/>
      <c r="N1014" s="9"/>
      <c r="O1014" s="4"/>
      <c r="P1014" s="4"/>
    </row>
    <row r="1015" spans="3:16" x14ac:dyDescent="0.2">
      <c r="E1015" s="13"/>
      <c r="F1015" s="14"/>
      <c r="G1015" s="13"/>
      <c r="J1015" s="9"/>
      <c r="K1015" s="10"/>
      <c r="L1015" s="10"/>
      <c r="N1015" s="9"/>
      <c r="O1015" s="4"/>
      <c r="P1015" s="4"/>
    </row>
    <row r="1016" spans="3:16" x14ac:dyDescent="0.2">
      <c r="C1016" s="11"/>
      <c r="E1016" s="13"/>
      <c r="F1016" s="14"/>
      <c r="G1016" s="13"/>
      <c r="J1016" s="9"/>
      <c r="K1016" s="10"/>
      <c r="L1016" s="10"/>
      <c r="N1016" s="9"/>
      <c r="O1016" s="4"/>
      <c r="P1016" s="4"/>
    </row>
    <row r="1017" spans="3:16" x14ac:dyDescent="0.2">
      <c r="E1017" s="13"/>
      <c r="F1017" s="14"/>
      <c r="G1017" s="13"/>
      <c r="J1017" s="9"/>
      <c r="K1017" s="10"/>
      <c r="L1017" s="10"/>
      <c r="N1017" s="9"/>
      <c r="O1017" s="4"/>
      <c r="P1017" s="4"/>
    </row>
    <row r="1018" spans="3:16" x14ac:dyDescent="0.2">
      <c r="E1018" s="13"/>
      <c r="F1018" s="14"/>
      <c r="G1018" s="13"/>
      <c r="J1018" s="9"/>
      <c r="K1018" s="10"/>
      <c r="L1018" s="10"/>
      <c r="N1018" s="9"/>
      <c r="O1018" s="4"/>
      <c r="P1018" s="4"/>
    </row>
    <row r="1019" spans="3:16" x14ac:dyDescent="0.2">
      <c r="C1019" s="11"/>
      <c r="E1019" s="13"/>
      <c r="F1019" s="14"/>
      <c r="G1019" s="13"/>
      <c r="J1019" s="9"/>
      <c r="K1019" s="10"/>
      <c r="L1019" s="10"/>
      <c r="N1019" s="9"/>
      <c r="O1019" s="4"/>
      <c r="P1019" s="4"/>
    </row>
    <row r="1020" spans="3:16" x14ac:dyDescent="0.2">
      <c r="C1020" s="11"/>
      <c r="E1020" s="13"/>
      <c r="F1020" s="14"/>
      <c r="G1020" s="13"/>
      <c r="J1020" s="9"/>
      <c r="K1020" s="10"/>
      <c r="L1020" s="10"/>
      <c r="N1020" s="9"/>
      <c r="O1020" s="4"/>
      <c r="P1020" s="4"/>
    </row>
    <row r="1022" spans="3:16" x14ac:dyDescent="0.2">
      <c r="E1022" s="13"/>
      <c r="F1022" s="14"/>
      <c r="G1022" s="13"/>
      <c r="K1022" s="10"/>
      <c r="L1022" s="10"/>
      <c r="O1022" s="4"/>
      <c r="P1022" s="4"/>
    </row>
    <row r="1023" spans="3:16" x14ac:dyDescent="0.2">
      <c r="E1023" s="13"/>
      <c r="F1023" s="14"/>
      <c r="G1023" s="13"/>
      <c r="J1023" s="9"/>
      <c r="K1023" s="10"/>
      <c r="L1023" s="10"/>
      <c r="N1023" s="9"/>
      <c r="O1023" s="4"/>
      <c r="P1023" s="4"/>
    </row>
    <row r="1024" spans="3:16" x14ac:dyDescent="0.2">
      <c r="E1024" s="13"/>
      <c r="F1024" s="14"/>
      <c r="G1024" s="13"/>
      <c r="J1024" s="9"/>
      <c r="K1024" s="10"/>
      <c r="L1024" s="10"/>
      <c r="N1024" s="9"/>
      <c r="O1024" s="4"/>
      <c r="P1024" s="4"/>
    </row>
    <row r="1025" spans="3:16" x14ac:dyDescent="0.2">
      <c r="C1025" s="11"/>
      <c r="E1025" s="13"/>
      <c r="F1025" s="14"/>
      <c r="G1025" s="13"/>
      <c r="J1025" s="9"/>
      <c r="K1025" s="10"/>
      <c r="L1025" s="10"/>
      <c r="N1025" s="9"/>
      <c r="O1025" s="4"/>
      <c r="P1025" s="4"/>
    </row>
    <row r="1026" spans="3:16" x14ac:dyDescent="0.2">
      <c r="E1026" s="13"/>
      <c r="F1026" s="14"/>
      <c r="G1026" s="13"/>
      <c r="J1026" s="9"/>
      <c r="K1026" s="10"/>
      <c r="L1026" s="10"/>
      <c r="N1026" s="9"/>
      <c r="O1026" s="4"/>
      <c r="P1026" s="4"/>
    </row>
    <row r="1027" spans="3:16" x14ac:dyDescent="0.2">
      <c r="E1027" s="13"/>
      <c r="F1027" s="14"/>
      <c r="G1027" s="13"/>
      <c r="J1027" s="9"/>
      <c r="K1027" s="10"/>
      <c r="L1027" s="10"/>
      <c r="N1027" s="9"/>
      <c r="O1027" s="4"/>
      <c r="P1027" s="4"/>
    </row>
    <row r="1028" spans="3:16" x14ac:dyDescent="0.2">
      <c r="C1028" s="11"/>
      <c r="E1028" s="13"/>
      <c r="F1028" s="14"/>
      <c r="G1028" s="13"/>
      <c r="J1028" s="9"/>
      <c r="K1028" s="10"/>
      <c r="L1028" s="10"/>
      <c r="N1028" s="9"/>
      <c r="O1028" s="4"/>
      <c r="P1028" s="4"/>
    </row>
    <row r="1029" spans="3:16" x14ac:dyDescent="0.2">
      <c r="E1029" s="13"/>
      <c r="F1029" s="14"/>
      <c r="G1029" s="13"/>
      <c r="J1029" s="9"/>
      <c r="K1029" s="10"/>
      <c r="L1029" s="10"/>
      <c r="N1029" s="9"/>
      <c r="O1029" s="4"/>
      <c r="P1029" s="4"/>
    </row>
    <row r="1030" spans="3:16" x14ac:dyDescent="0.2">
      <c r="E1030" s="13"/>
      <c r="F1030" s="14"/>
      <c r="G1030" s="13"/>
      <c r="J1030" s="9"/>
      <c r="K1030" s="10"/>
      <c r="L1030" s="10"/>
      <c r="N1030" s="9"/>
      <c r="O1030" s="4"/>
      <c r="P1030" s="4"/>
    </row>
    <row r="1031" spans="3:16" x14ac:dyDescent="0.2">
      <c r="C1031" s="11"/>
      <c r="E1031" s="13"/>
      <c r="F1031" s="14"/>
      <c r="G1031" s="13"/>
      <c r="J1031" s="9"/>
      <c r="K1031" s="10"/>
      <c r="L1031" s="10"/>
      <c r="N1031" s="9"/>
      <c r="O1031" s="4"/>
      <c r="P1031" s="4"/>
    </row>
    <row r="1032" spans="3:16" x14ac:dyDescent="0.2">
      <c r="C1032" s="11"/>
      <c r="E1032" s="13"/>
      <c r="F1032" s="14"/>
      <c r="G1032" s="13"/>
      <c r="J1032" s="9"/>
      <c r="K1032" s="10"/>
      <c r="L1032" s="10"/>
      <c r="N1032" s="9"/>
      <c r="O1032" s="4"/>
      <c r="P1032" s="4"/>
    </row>
    <row r="1034" spans="3:16" x14ac:dyDescent="0.2">
      <c r="E1034" s="13"/>
      <c r="F1034" s="14"/>
      <c r="G1034" s="13"/>
      <c r="K1034" s="10"/>
      <c r="L1034" s="10"/>
      <c r="O1034" s="4"/>
      <c r="P1034" s="4"/>
    </row>
    <row r="1035" spans="3:16" x14ac:dyDescent="0.2">
      <c r="E1035" s="13"/>
      <c r="F1035" s="14"/>
      <c r="G1035" s="13"/>
      <c r="J1035" s="9"/>
      <c r="K1035" s="10"/>
      <c r="L1035" s="10"/>
      <c r="N1035" s="9"/>
      <c r="O1035" s="4"/>
      <c r="P1035" s="4"/>
    </row>
    <row r="1036" spans="3:16" x14ac:dyDescent="0.2">
      <c r="E1036" s="13"/>
      <c r="F1036" s="14"/>
      <c r="G1036" s="13"/>
      <c r="J1036" s="9"/>
      <c r="K1036" s="10"/>
      <c r="L1036" s="10"/>
      <c r="N1036" s="9"/>
      <c r="O1036" s="4"/>
      <c r="P1036" s="4"/>
    </row>
    <row r="1037" spans="3:16" x14ac:dyDescent="0.2">
      <c r="C1037" s="11"/>
      <c r="E1037" s="13"/>
      <c r="F1037" s="14"/>
      <c r="G1037" s="13"/>
      <c r="J1037" s="9"/>
      <c r="K1037" s="10"/>
      <c r="L1037" s="10"/>
      <c r="N1037" s="9"/>
      <c r="O1037" s="4"/>
      <c r="P1037" s="4"/>
    </row>
    <row r="1038" spans="3:16" x14ac:dyDescent="0.2">
      <c r="E1038" s="13"/>
      <c r="F1038" s="14"/>
      <c r="G1038" s="13"/>
      <c r="J1038" s="9"/>
      <c r="K1038" s="10"/>
      <c r="L1038" s="10"/>
      <c r="N1038" s="9"/>
      <c r="O1038" s="4"/>
      <c r="P1038" s="4"/>
    </row>
    <row r="1039" spans="3:16" x14ac:dyDescent="0.2">
      <c r="E1039" s="13"/>
      <c r="F1039" s="14"/>
      <c r="G1039" s="13"/>
      <c r="J1039" s="9"/>
      <c r="K1039" s="10"/>
      <c r="L1039" s="10"/>
      <c r="N1039" s="9"/>
      <c r="O1039" s="4"/>
      <c r="P1039" s="4"/>
    </row>
    <row r="1040" spans="3:16" x14ac:dyDescent="0.2">
      <c r="C1040" s="11"/>
      <c r="E1040" s="13"/>
      <c r="F1040" s="14"/>
      <c r="G1040" s="13"/>
      <c r="J1040" s="9"/>
      <c r="K1040" s="10"/>
      <c r="L1040" s="10"/>
      <c r="N1040" s="9"/>
      <c r="O1040" s="4"/>
      <c r="P1040" s="4"/>
    </row>
    <row r="1041" spans="3:16" x14ac:dyDescent="0.2">
      <c r="E1041" s="13"/>
      <c r="F1041" s="14"/>
      <c r="G1041" s="13"/>
      <c r="J1041" s="9"/>
      <c r="K1041" s="10"/>
      <c r="L1041" s="10"/>
      <c r="N1041" s="9"/>
      <c r="O1041" s="4"/>
      <c r="P1041" s="4"/>
    </row>
    <row r="1042" spans="3:16" x14ac:dyDescent="0.2">
      <c r="E1042" s="13"/>
      <c r="F1042" s="14"/>
      <c r="G1042" s="13"/>
      <c r="J1042" s="9"/>
      <c r="K1042" s="10"/>
      <c r="L1042" s="10"/>
      <c r="N1042" s="9"/>
      <c r="O1042" s="4"/>
      <c r="P1042" s="4"/>
    </row>
    <row r="1043" spans="3:16" x14ac:dyDescent="0.2">
      <c r="C1043" s="11"/>
      <c r="E1043" s="13"/>
      <c r="F1043" s="14"/>
      <c r="G1043" s="13"/>
      <c r="J1043" s="9"/>
      <c r="K1043" s="10"/>
      <c r="L1043" s="10"/>
      <c r="N1043" s="9"/>
      <c r="O1043" s="4"/>
      <c r="P1043" s="4"/>
    </row>
    <row r="1044" spans="3:16" x14ac:dyDescent="0.2">
      <c r="C1044" s="11"/>
      <c r="E1044" s="13"/>
      <c r="F1044" s="14"/>
      <c r="G1044" s="13"/>
      <c r="J1044" s="9"/>
      <c r="K1044" s="10"/>
      <c r="L1044" s="10"/>
      <c r="N1044" s="9"/>
      <c r="O1044" s="4"/>
      <c r="P1044" s="4"/>
    </row>
    <row r="1046" spans="3:16" x14ac:dyDescent="0.2">
      <c r="E1046" s="13"/>
      <c r="F1046" s="14"/>
      <c r="G1046" s="13"/>
      <c r="K1046" s="10"/>
      <c r="L1046" s="10"/>
      <c r="O1046" s="4"/>
      <c r="P1046" s="4"/>
    </row>
    <row r="1047" spans="3:16" x14ac:dyDescent="0.2">
      <c r="E1047" s="13"/>
      <c r="F1047" s="14"/>
      <c r="G1047" s="13"/>
      <c r="J1047" s="9"/>
      <c r="K1047" s="10"/>
      <c r="L1047" s="10"/>
      <c r="N1047" s="9"/>
      <c r="O1047" s="4"/>
      <c r="P1047" s="4"/>
    </row>
    <row r="1048" spans="3:16" x14ac:dyDescent="0.2">
      <c r="E1048" s="13"/>
      <c r="F1048" s="14"/>
      <c r="G1048" s="13"/>
      <c r="J1048" s="9"/>
      <c r="K1048" s="10"/>
      <c r="L1048" s="10"/>
      <c r="N1048" s="9"/>
      <c r="O1048" s="4"/>
      <c r="P1048" s="4"/>
    </row>
    <row r="1049" spans="3:16" x14ac:dyDescent="0.2">
      <c r="C1049" s="11"/>
      <c r="E1049" s="13"/>
      <c r="F1049" s="14"/>
      <c r="G1049" s="13"/>
      <c r="J1049" s="9"/>
      <c r="K1049" s="10"/>
      <c r="L1049" s="10"/>
      <c r="N1049" s="9"/>
      <c r="O1049" s="4"/>
      <c r="P1049" s="4"/>
    </row>
    <row r="1050" spans="3:16" x14ac:dyDescent="0.2">
      <c r="E1050" s="13"/>
      <c r="F1050" s="14"/>
      <c r="G1050" s="13"/>
      <c r="J1050" s="9"/>
      <c r="K1050" s="10"/>
      <c r="L1050" s="10"/>
      <c r="N1050" s="9"/>
      <c r="O1050" s="4"/>
      <c r="P1050" s="4"/>
    </row>
    <row r="1051" spans="3:16" x14ac:dyDescent="0.2">
      <c r="E1051" s="13"/>
      <c r="F1051" s="14"/>
      <c r="G1051" s="13"/>
      <c r="J1051" s="9"/>
      <c r="K1051" s="10"/>
      <c r="L1051" s="10"/>
      <c r="N1051" s="9"/>
      <c r="O1051" s="4"/>
      <c r="P1051" s="4"/>
    </row>
    <row r="1052" spans="3:16" x14ac:dyDescent="0.2">
      <c r="C1052" s="11"/>
      <c r="E1052" s="13"/>
      <c r="F1052" s="14"/>
      <c r="G1052" s="13"/>
      <c r="J1052" s="9"/>
      <c r="K1052" s="10"/>
      <c r="L1052" s="10"/>
      <c r="N1052" s="9"/>
      <c r="O1052" s="4"/>
      <c r="P1052" s="4"/>
    </row>
    <row r="1053" spans="3:16" x14ac:dyDescent="0.2">
      <c r="E1053" s="13"/>
      <c r="F1053" s="14"/>
      <c r="G1053" s="13"/>
      <c r="J1053" s="9"/>
      <c r="K1053" s="10"/>
      <c r="L1053" s="10"/>
      <c r="N1053" s="9"/>
      <c r="O1053" s="4"/>
      <c r="P1053" s="4"/>
    </row>
    <row r="1054" spans="3:16" x14ac:dyDescent="0.2">
      <c r="E1054" s="13"/>
      <c r="F1054" s="14"/>
      <c r="G1054" s="13"/>
      <c r="J1054" s="9"/>
      <c r="K1054" s="10"/>
      <c r="L1054" s="10"/>
      <c r="N1054" s="9"/>
      <c r="O1054" s="4"/>
      <c r="P1054" s="4"/>
    </row>
    <row r="1055" spans="3:16" x14ac:dyDescent="0.2">
      <c r="C1055" s="11"/>
      <c r="E1055" s="13"/>
      <c r="F1055" s="14"/>
      <c r="G1055" s="13"/>
      <c r="J1055" s="9"/>
      <c r="K1055" s="10"/>
      <c r="L1055" s="10"/>
      <c r="N1055" s="9"/>
      <c r="O1055" s="4"/>
      <c r="P1055" s="4"/>
    </row>
    <row r="1056" spans="3:16" x14ac:dyDescent="0.2">
      <c r="C1056" s="11"/>
      <c r="E1056" s="13"/>
      <c r="F1056" s="14"/>
      <c r="G1056" s="13"/>
      <c r="J1056" s="9"/>
      <c r="K1056" s="10"/>
      <c r="L1056" s="10"/>
      <c r="N1056" s="9"/>
      <c r="O1056" s="4"/>
      <c r="P1056" s="4"/>
    </row>
    <row r="1058" spans="3:16" x14ac:dyDescent="0.2">
      <c r="E1058" s="13"/>
      <c r="F1058" s="14"/>
      <c r="G1058" s="13"/>
      <c r="K1058" s="10"/>
      <c r="L1058" s="10"/>
      <c r="O1058" s="4"/>
      <c r="P1058" s="4"/>
    </row>
    <row r="1059" spans="3:16" x14ac:dyDescent="0.2">
      <c r="E1059" s="13"/>
      <c r="F1059" s="14"/>
      <c r="G1059" s="13"/>
      <c r="J1059" s="9"/>
      <c r="K1059" s="10"/>
      <c r="L1059" s="10"/>
      <c r="N1059" s="9"/>
      <c r="O1059" s="4"/>
      <c r="P1059" s="4"/>
    </row>
    <row r="1060" spans="3:16" x14ac:dyDescent="0.2">
      <c r="E1060" s="13"/>
      <c r="F1060" s="14"/>
      <c r="G1060" s="13"/>
      <c r="J1060" s="9"/>
      <c r="K1060" s="10"/>
      <c r="L1060" s="10"/>
      <c r="N1060" s="9"/>
      <c r="O1060" s="4"/>
      <c r="P1060" s="4"/>
    </row>
    <row r="1061" spans="3:16" x14ac:dyDescent="0.2">
      <c r="C1061" s="11"/>
      <c r="E1061" s="13"/>
      <c r="F1061" s="14"/>
      <c r="G1061" s="13"/>
      <c r="J1061" s="9"/>
      <c r="K1061" s="10"/>
      <c r="L1061" s="10"/>
      <c r="N1061" s="9"/>
      <c r="O1061" s="4"/>
      <c r="P1061" s="4"/>
    </row>
    <row r="1062" spans="3:16" x14ac:dyDescent="0.2">
      <c r="E1062" s="13"/>
      <c r="F1062" s="14"/>
      <c r="G1062" s="13"/>
      <c r="J1062" s="9"/>
      <c r="K1062" s="10"/>
      <c r="L1062" s="10"/>
      <c r="N1062" s="9"/>
      <c r="O1062" s="4"/>
      <c r="P1062" s="4"/>
    </row>
    <row r="1063" spans="3:16" x14ac:dyDescent="0.2">
      <c r="E1063" s="13"/>
      <c r="F1063" s="14"/>
      <c r="G1063" s="13"/>
      <c r="J1063" s="9"/>
      <c r="K1063" s="10"/>
      <c r="L1063" s="10"/>
      <c r="N1063" s="9"/>
      <c r="O1063" s="4"/>
      <c r="P1063" s="4"/>
    </row>
    <row r="1064" spans="3:16" x14ac:dyDescent="0.2">
      <c r="C1064" s="11"/>
      <c r="E1064" s="13"/>
      <c r="F1064" s="14"/>
      <c r="G1064" s="13"/>
      <c r="J1064" s="9"/>
      <c r="K1064" s="10"/>
      <c r="L1064" s="10"/>
      <c r="N1064" s="9"/>
      <c r="O1064" s="4"/>
      <c r="P1064" s="4"/>
    </row>
    <row r="1065" spans="3:16" x14ac:dyDescent="0.2">
      <c r="E1065" s="13"/>
      <c r="F1065" s="14"/>
      <c r="G1065" s="13"/>
      <c r="J1065" s="9"/>
      <c r="K1065" s="10"/>
      <c r="L1065" s="10"/>
      <c r="N1065" s="9"/>
      <c r="O1065" s="4"/>
      <c r="P1065" s="4"/>
    </row>
    <row r="1066" spans="3:16" x14ac:dyDescent="0.2">
      <c r="E1066" s="13"/>
      <c r="F1066" s="14"/>
      <c r="G1066" s="13"/>
      <c r="J1066" s="9"/>
      <c r="K1066" s="10"/>
      <c r="L1066" s="10"/>
      <c r="N1066" s="9"/>
      <c r="O1066" s="4"/>
      <c r="P1066" s="4"/>
    </row>
    <row r="1067" spans="3:16" x14ac:dyDescent="0.2">
      <c r="C1067" s="11"/>
      <c r="E1067" s="13"/>
      <c r="F1067" s="14"/>
      <c r="G1067" s="13"/>
      <c r="J1067" s="9"/>
      <c r="K1067" s="10"/>
      <c r="L1067" s="10"/>
      <c r="N1067" s="9"/>
      <c r="O1067" s="4"/>
      <c r="P1067" s="4"/>
    </row>
    <row r="1068" spans="3:16" x14ac:dyDescent="0.2">
      <c r="C1068" s="11"/>
      <c r="E1068" s="13"/>
      <c r="F1068" s="14"/>
      <c r="G1068" s="13"/>
      <c r="J1068" s="9"/>
      <c r="K1068" s="10"/>
      <c r="L1068" s="10"/>
      <c r="N1068" s="9"/>
      <c r="O1068" s="4"/>
      <c r="P1068" s="4"/>
    </row>
    <row r="1070" spans="3:16" x14ac:dyDescent="0.2">
      <c r="E1070" s="13"/>
      <c r="F1070" s="14"/>
      <c r="G1070" s="13"/>
      <c r="K1070" s="10"/>
      <c r="L1070" s="10"/>
      <c r="O1070" s="4"/>
      <c r="P1070" s="4"/>
    </row>
    <row r="1071" spans="3:16" x14ac:dyDescent="0.2">
      <c r="E1071" s="13"/>
      <c r="F1071" s="14"/>
      <c r="G1071" s="13"/>
      <c r="J1071" s="9"/>
      <c r="K1071" s="10"/>
      <c r="L1071" s="10"/>
      <c r="N1071" s="9"/>
      <c r="O1071" s="4"/>
      <c r="P1071" s="4"/>
    </row>
    <row r="1072" spans="3:16" x14ac:dyDescent="0.2">
      <c r="E1072" s="13"/>
      <c r="F1072" s="14"/>
      <c r="G1072" s="13"/>
      <c r="J1072" s="9"/>
      <c r="K1072" s="10"/>
      <c r="L1072" s="10"/>
      <c r="N1072" s="9"/>
      <c r="O1072" s="4"/>
      <c r="P1072" s="4"/>
    </row>
    <row r="1073" spans="3:16" x14ac:dyDescent="0.2">
      <c r="C1073" s="11"/>
      <c r="E1073" s="13"/>
      <c r="F1073" s="14"/>
      <c r="G1073" s="13"/>
      <c r="J1073" s="9"/>
      <c r="K1073" s="10"/>
      <c r="L1073" s="10"/>
      <c r="N1073" s="9"/>
      <c r="O1073" s="4"/>
      <c r="P1073" s="4"/>
    </row>
    <row r="1074" spans="3:16" x14ac:dyDescent="0.2">
      <c r="E1074" s="13"/>
      <c r="F1074" s="14"/>
      <c r="G1074" s="13"/>
      <c r="J1074" s="9"/>
      <c r="K1074" s="10"/>
      <c r="L1074" s="10"/>
      <c r="N1074" s="9"/>
      <c r="O1074" s="4"/>
      <c r="P1074" s="4"/>
    </row>
    <row r="1075" spans="3:16" x14ac:dyDescent="0.2">
      <c r="E1075" s="13"/>
      <c r="F1075" s="14"/>
      <c r="G1075" s="13"/>
      <c r="J1075" s="9"/>
      <c r="K1075" s="10"/>
      <c r="L1075" s="10"/>
      <c r="N1075" s="9"/>
      <c r="O1075" s="4"/>
      <c r="P1075" s="4"/>
    </row>
    <row r="1076" spans="3:16" x14ac:dyDescent="0.2">
      <c r="C1076" s="11"/>
      <c r="E1076" s="13"/>
      <c r="F1076" s="14"/>
      <c r="G1076" s="13"/>
      <c r="J1076" s="9"/>
      <c r="K1076" s="10"/>
      <c r="L1076" s="10"/>
      <c r="N1076" s="9"/>
      <c r="O1076" s="4"/>
      <c r="P1076" s="4"/>
    </row>
    <row r="1077" spans="3:16" x14ac:dyDescent="0.2">
      <c r="E1077" s="13"/>
      <c r="F1077" s="14"/>
      <c r="G1077" s="13"/>
      <c r="J1077" s="9"/>
      <c r="K1077" s="10"/>
      <c r="L1077" s="10"/>
      <c r="N1077" s="9"/>
      <c r="O1077" s="4"/>
      <c r="P1077" s="4"/>
    </row>
    <row r="1078" spans="3:16" x14ac:dyDescent="0.2">
      <c r="E1078" s="13"/>
      <c r="F1078" s="14"/>
      <c r="G1078" s="13"/>
      <c r="J1078" s="9"/>
      <c r="K1078" s="10"/>
      <c r="L1078" s="10"/>
      <c r="N1078" s="9"/>
      <c r="O1078" s="4"/>
      <c r="P1078" s="4"/>
    </row>
    <row r="1079" spans="3:16" x14ac:dyDescent="0.2">
      <c r="C1079" s="11"/>
      <c r="E1079" s="13"/>
      <c r="F1079" s="14"/>
      <c r="G1079" s="13"/>
      <c r="J1079" s="9"/>
      <c r="K1079" s="10"/>
      <c r="L1079" s="10"/>
      <c r="N1079" s="9"/>
      <c r="O1079" s="4"/>
      <c r="P1079" s="4"/>
    </row>
    <row r="1080" spans="3:16" x14ac:dyDescent="0.2">
      <c r="C1080" s="11"/>
      <c r="E1080" s="13"/>
      <c r="F1080" s="14"/>
      <c r="G1080" s="13"/>
      <c r="J1080" s="9"/>
      <c r="K1080" s="10"/>
      <c r="L1080" s="10"/>
      <c r="N1080" s="9"/>
      <c r="O1080" s="4"/>
      <c r="P1080" s="4"/>
    </row>
    <row r="1082" spans="3:16" x14ac:dyDescent="0.2">
      <c r="E1082" s="13"/>
      <c r="F1082" s="14"/>
      <c r="G1082" s="13"/>
      <c r="K1082" s="10"/>
      <c r="L1082" s="10"/>
      <c r="O1082" s="4"/>
      <c r="P1082" s="4"/>
    </row>
    <row r="1083" spans="3:16" x14ac:dyDescent="0.2">
      <c r="E1083" s="13"/>
      <c r="F1083" s="14"/>
      <c r="G1083" s="13"/>
      <c r="J1083" s="9"/>
      <c r="K1083" s="10"/>
      <c r="L1083" s="10"/>
      <c r="N1083" s="9"/>
      <c r="O1083" s="4"/>
      <c r="P1083" s="4"/>
    </row>
    <row r="1084" spans="3:16" x14ac:dyDescent="0.2">
      <c r="E1084" s="13"/>
      <c r="F1084" s="14"/>
      <c r="G1084" s="13"/>
      <c r="J1084" s="9"/>
      <c r="K1084" s="10"/>
      <c r="L1084" s="10"/>
      <c r="N1084" s="9"/>
      <c r="O1084" s="4"/>
      <c r="P1084" s="4"/>
    </row>
    <row r="1085" spans="3:16" x14ac:dyDescent="0.2">
      <c r="C1085" s="11"/>
      <c r="E1085" s="13"/>
      <c r="F1085" s="14"/>
      <c r="G1085" s="13"/>
      <c r="J1085" s="9"/>
      <c r="K1085" s="10"/>
      <c r="L1085" s="10"/>
      <c r="N1085" s="9"/>
      <c r="O1085" s="4"/>
      <c r="P1085" s="4"/>
    </row>
    <row r="1086" spans="3:16" x14ac:dyDescent="0.2">
      <c r="E1086" s="13"/>
      <c r="F1086" s="14"/>
      <c r="G1086" s="13"/>
      <c r="J1086" s="9"/>
      <c r="K1086" s="10"/>
      <c r="L1086" s="10"/>
      <c r="N1086" s="9"/>
      <c r="O1086" s="4"/>
      <c r="P1086" s="4"/>
    </row>
    <row r="1087" spans="3:16" x14ac:dyDescent="0.2">
      <c r="E1087" s="13"/>
      <c r="F1087" s="14"/>
      <c r="G1087" s="13"/>
      <c r="J1087" s="9"/>
      <c r="K1087" s="10"/>
      <c r="L1087" s="10"/>
      <c r="N1087" s="9"/>
      <c r="O1087" s="4"/>
      <c r="P1087" s="4"/>
    </row>
    <row r="1088" spans="3:16" x14ac:dyDescent="0.2">
      <c r="C1088" s="11"/>
      <c r="E1088" s="13"/>
      <c r="F1088" s="14"/>
      <c r="G1088" s="13"/>
      <c r="J1088" s="9"/>
      <c r="K1088" s="10"/>
      <c r="L1088" s="10"/>
      <c r="N1088" s="9"/>
      <c r="O1088" s="4"/>
      <c r="P1088" s="4"/>
    </row>
    <row r="1089" spans="3:16" x14ac:dyDescent="0.2">
      <c r="E1089" s="13"/>
      <c r="F1089" s="14"/>
      <c r="G1089" s="13"/>
      <c r="J1089" s="9"/>
      <c r="K1089" s="10"/>
      <c r="L1089" s="10"/>
      <c r="N1089" s="9"/>
      <c r="O1089" s="4"/>
      <c r="P1089" s="4"/>
    </row>
    <row r="1090" spans="3:16" x14ac:dyDescent="0.2">
      <c r="E1090" s="13"/>
      <c r="F1090" s="14"/>
      <c r="G1090" s="13"/>
      <c r="J1090" s="9"/>
      <c r="K1090" s="10"/>
      <c r="L1090" s="10"/>
      <c r="N1090" s="9"/>
      <c r="O1090" s="4"/>
      <c r="P1090" s="4"/>
    </row>
    <row r="1091" spans="3:16" x14ac:dyDescent="0.2">
      <c r="C1091" s="11"/>
      <c r="E1091" s="13"/>
      <c r="F1091" s="14"/>
      <c r="G1091" s="13"/>
      <c r="J1091" s="9"/>
      <c r="K1091" s="10"/>
      <c r="L1091" s="10"/>
      <c r="N1091" s="9"/>
      <c r="O1091" s="4"/>
      <c r="P1091" s="4"/>
    </row>
    <row r="1092" spans="3:16" x14ac:dyDescent="0.2">
      <c r="C1092" s="11"/>
      <c r="E1092" s="13"/>
      <c r="F1092" s="14"/>
      <c r="G1092" s="13"/>
      <c r="J1092" s="9"/>
      <c r="K1092" s="10"/>
      <c r="L1092" s="10"/>
      <c r="N1092" s="9"/>
      <c r="O1092" s="4"/>
      <c r="P1092" s="4"/>
    </row>
  </sheetData>
  <mergeCells count="1">
    <mergeCell ref="C1:H1"/>
  </mergeCells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1]!団体戻る_結果入力" altText="入力">
                <anchor moveWithCells="1" sizeWithCells="1">
                  <from>
                    <xdr:col>1</xdr:col>
                    <xdr:colOff>30480</xdr:colOff>
                    <xdr:row>1</xdr:row>
                    <xdr:rowOff>76200</xdr:rowOff>
                  </from>
                  <to>
                    <xdr:col>2</xdr:col>
                    <xdr:colOff>868680</xdr:colOff>
                    <xdr:row>1</xdr:row>
                    <xdr:rowOff>297180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1"/>
  <dimension ref="A1:AM201"/>
  <sheetViews>
    <sheetView topLeftCell="B21" zoomScale="85" zoomScaleNormal="85" workbookViewId="0">
      <selection activeCell="AO27" sqref="AO27"/>
    </sheetView>
  </sheetViews>
  <sheetFormatPr defaultRowHeight="24.75" customHeight="1" x14ac:dyDescent="0.2"/>
  <cols>
    <col min="1" max="1" width="5.77734375" style="140" hidden="1" customWidth="1"/>
    <col min="2" max="2" width="15.44140625" style="141" customWidth="1"/>
    <col min="3" max="14" width="4.109375" style="18" customWidth="1"/>
    <col min="15" max="17" width="4.109375" style="18" hidden="1" customWidth="1"/>
    <col min="18" max="20" width="4.109375" style="141" customWidth="1"/>
    <col min="21" max="21" width="6.21875" style="141" customWidth="1"/>
    <col min="22" max="22" width="5.77734375" style="141" customWidth="1"/>
    <col min="23" max="23" width="7.6640625" style="141" customWidth="1"/>
    <col min="24" max="24" width="7.44140625" style="141" customWidth="1"/>
    <col min="25" max="25" width="8.109375" style="141" customWidth="1"/>
    <col min="26" max="26" width="3.109375" style="141" hidden="1" customWidth="1"/>
    <col min="27" max="28" width="2.109375" style="141" hidden="1" customWidth="1"/>
    <col min="29" max="29" width="4.44140625" style="141" hidden="1" customWidth="1"/>
    <col min="30" max="36" width="4.109375" style="141" hidden="1" customWidth="1"/>
    <col min="37" max="37" width="8" style="141" hidden="1" customWidth="1"/>
    <col min="38" max="38" width="6" style="140" hidden="1" customWidth="1"/>
    <col min="39" max="39" width="4.77734375" style="140" hidden="1" customWidth="1"/>
  </cols>
  <sheetData>
    <row r="1" spans="1:39" ht="24.75" hidden="1" customHeight="1" x14ac:dyDescent="0.2"/>
    <row r="2" spans="1:39" ht="13.5" hidden="1" customHeight="1" thickBot="1" x14ac:dyDescent="0.25">
      <c r="A2" s="140" t="s">
        <v>82</v>
      </c>
      <c r="C2" s="18">
        <v>4</v>
      </c>
      <c r="F2" s="18">
        <v>7</v>
      </c>
      <c r="I2" s="18">
        <v>10</v>
      </c>
      <c r="L2" s="18">
        <v>13</v>
      </c>
      <c r="O2" s="18">
        <v>15</v>
      </c>
    </row>
    <row r="3" spans="1:39" ht="13.5" hidden="1" customHeight="1" thickBot="1" x14ac:dyDescent="0.25">
      <c r="B3" s="142" t="s">
        <v>61</v>
      </c>
      <c r="C3" s="176">
        <f>$B5</f>
        <v>0</v>
      </c>
      <c r="D3" s="176"/>
      <c r="E3" s="176"/>
      <c r="F3" s="177">
        <f>$B8</f>
        <v>0</v>
      </c>
      <c r="G3" s="176"/>
      <c r="H3" s="178"/>
      <c r="I3" s="176">
        <f>$B11</f>
        <v>0</v>
      </c>
      <c r="J3" s="176"/>
      <c r="K3" s="178"/>
      <c r="L3" s="177">
        <f>$B14</f>
        <v>0</v>
      </c>
      <c r="M3" s="176"/>
      <c r="N3" s="178"/>
      <c r="O3" s="176">
        <f>$B17</f>
        <v>0</v>
      </c>
      <c r="P3" s="176"/>
      <c r="Q3" s="178"/>
      <c r="R3" s="193" t="s">
        <v>2</v>
      </c>
      <c r="S3" s="203"/>
      <c r="T3" s="194"/>
      <c r="U3" s="193" t="s">
        <v>3</v>
      </c>
      <c r="V3" s="194"/>
      <c r="W3" s="197"/>
      <c r="X3" s="199" t="s">
        <v>4</v>
      </c>
      <c r="Y3" s="201" t="s">
        <v>5</v>
      </c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0"/>
      <c r="AM3" s="10"/>
    </row>
    <row r="4" spans="1:39" ht="13.5" hidden="1" customHeight="1" thickBot="1" x14ac:dyDescent="0.25">
      <c r="B4" s="36" t="s">
        <v>6</v>
      </c>
      <c r="C4" s="173"/>
      <c r="D4" s="173"/>
      <c r="E4" s="173"/>
      <c r="F4" s="174"/>
      <c r="G4" s="173"/>
      <c r="H4" s="175"/>
      <c r="I4" s="173"/>
      <c r="J4" s="173"/>
      <c r="K4" s="175"/>
      <c r="L4" s="174"/>
      <c r="M4" s="173"/>
      <c r="N4" s="175"/>
      <c r="O4" s="173"/>
      <c r="P4" s="173"/>
      <c r="Q4" s="175"/>
      <c r="R4" s="195"/>
      <c r="S4" s="204"/>
      <c r="T4" s="196"/>
      <c r="U4" s="195"/>
      <c r="V4" s="196"/>
      <c r="W4" s="198"/>
      <c r="X4" s="200"/>
      <c r="Y4" s="202"/>
      <c r="Z4" s="18"/>
      <c r="AA4" s="18"/>
      <c r="AB4" s="18"/>
      <c r="AC4" s="191">
        <v>1</v>
      </c>
      <c r="AD4" s="192"/>
      <c r="AE4" s="191">
        <v>2</v>
      </c>
      <c r="AF4" s="192"/>
      <c r="AG4" s="191">
        <v>3</v>
      </c>
      <c r="AH4" s="192"/>
      <c r="AI4" s="191">
        <v>4</v>
      </c>
      <c r="AJ4" s="192"/>
      <c r="AK4" s="143" t="s">
        <v>63</v>
      </c>
      <c r="AL4" s="10"/>
      <c r="AM4" s="144"/>
    </row>
    <row r="5" spans="1:39" ht="13.5" hidden="1" customHeight="1" x14ac:dyDescent="0.2">
      <c r="A5" s="140">
        <v>4</v>
      </c>
      <c r="B5" s="81"/>
      <c r="C5" s="103"/>
      <c r="F5" s="66"/>
      <c r="G5" s="19" t="s">
        <v>62</v>
      </c>
      <c r="H5" s="65"/>
      <c r="J5" s="19" t="s">
        <v>62</v>
      </c>
      <c r="K5" s="65"/>
      <c r="L5" s="66"/>
      <c r="M5" s="19" t="s">
        <v>62</v>
      </c>
      <c r="N5" s="65"/>
      <c r="P5" s="19" t="s">
        <v>62</v>
      </c>
      <c r="Q5" s="65"/>
      <c r="R5" s="179" t="str">
        <f>IF(OR($W20 ="",$Y20="入力未完"),"",RANK($AK5,$AK5:$AK17,0))</f>
        <v/>
      </c>
      <c r="S5" s="180"/>
      <c r="T5" s="181"/>
      <c r="U5" s="106"/>
      <c r="V5" s="107"/>
      <c r="W5" s="83" t="s">
        <v>46</v>
      </c>
      <c r="X5" s="84">
        <f t="shared" ref="X5:X19" si="0">$AC5+$AE5+$AG5+$AI5</f>
        <v>0</v>
      </c>
      <c r="Y5" s="85">
        <f t="shared" ref="Y5:Y19" si="1">$AD5+$AF5+$AH5+$AJ5</f>
        <v>0</v>
      </c>
      <c r="Z5" s="109"/>
      <c r="AA5" s="109"/>
      <c r="AB5" s="109"/>
      <c r="AC5" s="20"/>
      <c r="AD5" s="21"/>
      <c r="AE5" s="20"/>
      <c r="AF5" s="21"/>
      <c r="AG5" s="20"/>
      <c r="AH5" s="21"/>
      <c r="AI5" s="20"/>
      <c r="AJ5" s="21"/>
      <c r="AK5" s="185">
        <f>IF(AND(X7=0,Y7=0),-8000,( ($U6-$V6)*1000+ ($X5-$Y5)*300 + $X5*310 +($X6-$Y6)*100+$X6*110+($X7-$Y7)*2+$X7))</f>
        <v>-8000</v>
      </c>
      <c r="AL5" s="9"/>
      <c r="AM5"/>
    </row>
    <row r="6" spans="1:39" ht="13.5" hidden="1" customHeight="1" x14ac:dyDescent="0.2">
      <c r="B6" s="22"/>
      <c r="D6" s="63"/>
      <c r="F6" s="66"/>
      <c r="G6" s="18" t="s">
        <v>62</v>
      </c>
      <c r="H6" s="65"/>
      <c r="J6" s="18" t="s">
        <v>62</v>
      </c>
      <c r="K6" s="65"/>
      <c r="L6" s="66"/>
      <c r="M6" s="18" t="s">
        <v>62</v>
      </c>
      <c r="N6" s="65"/>
      <c r="P6" s="18" t="s">
        <v>62</v>
      </c>
      <c r="Q6" s="65"/>
      <c r="R6" s="182"/>
      <c r="S6" s="183"/>
      <c r="T6" s="184"/>
      <c r="U6" s="86">
        <f>IF($AC5&gt;$AD5,1,0)+IF($AE5&gt;$AF5,1,0)+IF($AG5&gt;$AH5,1,0)+IF($AI5&gt;$AJ5,1,0)</f>
        <v>0</v>
      </c>
      <c r="V6" s="87">
        <f>IF($AC5&lt;$AD5,1,0)+IF($AE5&lt;$AF5,1,0)+IF($AG5&lt;$AH5,1,0)+IF($AI5&lt;$AJ5,1,0)</f>
        <v>0</v>
      </c>
      <c r="W6" s="88" t="s">
        <v>47</v>
      </c>
      <c r="X6" s="89">
        <f t="shared" si="0"/>
        <v>0</v>
      </c>
      <c r="Y6" s="90">
        <f t="shared" si="1"/>
        <v>0</v>
      </c>
      <c r="Z6" s="109"/>
      <c r="AA6" s="109"/>
      <c r="AB6" s="109"/>
      <c r="AC6" s="23"/>
      <c r="AD6" s="24"/>
      <c r="AE6" s="23"/>
      <c r="AF6" s="24"/>
      <c r="AG6" s="23"/>
      <c r="AH6" s="24"/>
      <c r="AI6" s="23"/>
      <c r="AJ6" s="24"/>
      <c r="AK6" s="186"/>
      <c r="AL6" s="55"/>
      <c r="AM6"/>
    </row>
    <row r="7" spans="1:39" ht="13.5" hidden="1" customHeight="1" thickBot="1" x14ac:dyDescent="0.25">
      <c r="B7" s="25"/>
      <c r="E7" s="64"/>
      <c r="F7" s="66"/>
      <c r="G7" s="18" t="s">
        <v>62</v>
      </c>
      <c r="H7" s="65"/>
      <c r="J7" s="18" t="s">
        <v>62</v>
      </c>
      <c r="K7" s="65"/>
      <c r="L7" s="66"/>
      <c r="M7" s="18" t="s">
        <v>62</v>
      </c>
      <c r="N7" s="65"/>
      <c r="P7" s="18" t="s">
        <v>62</v>
      </c>
      <c r="Q7" s="65"/>
      <c r="R7" s="182"/>
      <c r="S7" s="183"/>
      <c r="T7" s="184"/>
      <c r="U7" s="111"/>
      <c r="V7" s="112"/>
      <c r="W7" s="91" t="s">
        <v>45</v>
      </c>
      <c r="X7" s="92">
        <f>$AC7+$AE7+$AG7+$AI7</f>
        <v>0</v>
      </c>
      <c r="Y7" s="93">
        <f t="shared" si="1"/>
        <v>0</v>
      </c>
      <c r="Z7" s="109"/>
      <c r="AA7" s="109"/>
      <c r="AB7" s="109"/>
      <c r="AC7" s="26"/>
      <c r="AD7" s="27"/>
      <c r="AE7" s="26"/>
      <c r="AF7" s="27"/>
      <c r="AG7" s="26"/>
      <c r="AH7" s="27"/>
      <c r="AI7" s="26"/>
      <c r="AJ7" s="27"/>
      <c r="AK7" s="187"/>
      <c r="AL7" s="10"/>
      <c r="AM7"/>
    </row>
    <row r="8" spans="1:39" ht="13.5" hidden="1" customHeight="1" x14ac:dyDescent="0.2">
      <c r="A8" s="140">
        <v>7</v>
      </c>
      <c r="B8" s="82"/>
      <c r="C8" s="104">
        <f>$H5</f>
        <v>0</v>
      </c>
      <c r="D8" s="104" t="s">
        <v>62</v>
      </c>
      <c r="E8" s="104">
        <f>$F5</f>
        <v>0</v>
      </c>
      <c r="F8" s="103"/>
      <c r="G8" s="104"/>
      <c r="H8" s="101"/>
      <c r="I8" s="104"/>
      <c r="J8" s="28" t="s">
        <v>62</v>
      </c>
      <c r="K8" s="101"/>
      <c r="L8" s="100"/>
      <c r="M8" s="28" t="s">
        <v>62</v>
      </c>
      <c r="N8" s="101"/>
      <c r="O8" s="104"/>
      <c r="P8" s="28" t="s">
        <v>62</v>
      </c>
      <c r="Q8" s="101"/>
      <c r="R8" s="179" t="str">
        <f>IF(OR($W20 ="",$Y20="入力未完"),"",RANK($AK8,$AK5:$AK17,0))</f>
        <v/>
      </c>
      <c r="S8" s="180"/>
      <c r="T8" s="181"/>
      <c r="U8" s="108"/>
      <c r="V8" s="110"/>
      <c r="W8" s="94" t="s">
        <v>46</v>
      </c>
      <c r="X8" s="95">
        <f>$AC8+$AE8+$AG8+$AI8</f>
        <v>0</v>
      </c>
      <c r="Y8" s="96">
        <f t="shared" si="1"/>
        <v>0</v>
      </c>
      <c r="Z8" s="109"/>
      <c r="AA8" s="109"/>
      <c r="AB8" s="109"/>
      <c r="AC8" s="145">
        <f>$AD5</f>
        <v>0</v>
      </c>
      <c r="AD8" s="146">
        <f>$AC5</f>
        <v>0</v>
      </c>
      <c r="AE8" s="29"/>
      <c r="AF8" s="30"/>
      <c r="AG8" s="29"/>
      <c r="AH8" s="30"/>
      <c r="AI8" s="29"/>
      <c r="AJ8" s="30"/>
      <c r="AK8" s="185">
        <f>IF(AND(X10=0,Y10=0),-8000,( ($U9-$V9)*1000+ ($X8-$Y8)*300 + $X8*310 +($X9-$Y9)*100+$X9*110+($X10-$Y10)*2+$X10))</f>
        <v>-8000</v>
      </c>
      <c r="AM8"/>
    </row>
    <row r="9" spans="1:39" ht="13.5" hidden="1" customHeight="1" x14ac:dyDescent="0.2">
      <c r="A9" s="55"/>
      <c r="B9" s="81"/>
      <c r="C9" s="18">
        <f>$H6</f>
        <v>0</v>
      </c>
      <c r="D9" s="19" t="s">
        <v>62</v>
      </c>
      <c r="E9" s="18">
        <f>$F6</f>
        <v>0</v>
      </c>
      <c r="F9" s="66"/>
      <c r="G9" s="63"/>
      <c r="H9" s="65"/>
      <c r="J9" s="18" t="s">
        <v>62</v>
      </c>
      <c r="K9" s="65"/>
      <c r="L9" s="66"/>
      <c r="M9" s="18" t="s">
        <v>62</v>
      </c>
      <c r="N9" s="65"/>
      <c r="P9" s="18" t="s">
        <v>62</v>
      </c>
      <c r="Q9" s="65"/>
      <c r="R9" s="182"/>
      <c r="S9" s="183"/>
      <c r="T9" s="184"/>
      <c r="U9" s="86">
        <f>IF($AC8&gt;$AD8,1,0)+IF($AE8&gt;$AF8,1,0)+IF($AG8&gt;$AH8,1,0)+IF($AI8&gt;$AJ8,1,0)</f>
        <v>0</v>
      </c>
      <c r="V9" s="87">
        <f>IF($AC8&lt;$AD8,1,0)+IF($AE8&lt;$AF8,1,0)+IF($AG8&lt;$AH8,1,0)+IF($AI8&lt;$AJ8,1,0)</f>
        <v>0</v>
      </c>
      <c r="W9" s="88" t="s">
        <v>47</v>
      </c>
      <c r="X9" s="89">
        <f t="shared" si="0"/>
        <v>0</v>
      </c>
      <c r="Y9" s="90">
        <f t="shared" si="1"/>
        <v>0</v>
      </c>
      <c r="Z9" s="109"/>
      <c r="AA9" s="109"/>
      <c r="AB9" s="109"/>
      <c r="AC9" s="147">
        <f>$AD6</f>
        <v>0</v>
      </c>
      <c r="AD9" s="148">
        <f>$AC6</f>
        <v>0</v>
      </c>
      <c r="AE9" s="23"/>
      <c r="AF9" s="24"/>
      <c r="AG9" s="23"/>
      <c r="AH9" s="24"/>
      <c r="AI9" s="23"/>
      <c r="AJ9" s="24"/>
      <c r="AK9" s="186"/>
      <c r="AM9"/>
    </row>
    <row r="10" spans="1:39" ht="13.5" hidden="1" customHeight="1" thickBot="1" x14ac:dyDescent="0.25">
      <c r="B10" s="31"/>
      <c r="C10" s="105">
        <f>$H7</f>
        <v>0</v>
      </c>
      <c r="D10" s="32" t="s">
        <v>62</v>
      </c>
      <c r="E10" s="105">
        <f>$F7</f>
        <v>0</v>
      </c>
      <c r="F10" s="37"/>
      <c r="G10" s="105"/>
      <c r="H10" s="64"/>
      <c r="I10" s="105"/>
      <c r="J10" s="105" t="s">
        <v>62</v>
      </c>
      <c r="K10" s="102"/>
      <c r="L10" s="37"/>
      <c r="M10" s="105" t="s">
        <v>62</v>
      </c>
      <c r="N10" s="102"/>
      <c r="O10" s="105"/>
      <c r="P10" s="105" t="s">
        <v>62</v>
      </c>
      <c r="Q10" s="102"/>
      <c r="R10" s="182"/>
      <c r="S10" s="183"/>
      <c r="T10" s="184"/>
      <c r="U10" s="108"/>
      <c r="V10" s="110"/>
      <c r="W10" s="97" t="s">
        <v>45</v>
      </c>
      <c r="X10" s="98">
        <f t="shared" si="0"/>
        <v>0</v>
      </c>
      <c r="Y10" s="99">
        <f t="shared" si="1"/>
        <v>0</v>
      </c>
      <c r="Z10" s="109"/>
      <c r="AA10" s="109"/>
      <c r="AB10" s="109"/>
      <c r="AC10" s="149">
        <f>$AD7</f>
        <v>0</v>
      </c>
      <c r="AD10" s="150">
        <f>$AC7</f>
        <v>0</v>
      </c>
      <c r="AE10" s="33"/>
      <c r="AF10" s="34"/>
      <c r="AG10" s="33"/>
      <c r="AH10" s="34"/>
      <c r="AI10" s="33"/>
      <c r="AJ10" s="34"/>
      <c r="AK10" s="187"/>
      <c r="AL10" s="10"/>
      <c r="AM10"/>
    </row>
    <row r="11" spans="1:39" ht="13.5" hidden="1" customHeight="1" x14ac:dyDescent="0.2">
      <c r="A11" s="140">
        <v>10</v>
      </c>
      <c r="B11" s="81"/>
      <c r="C11" s="18">
        <f>$K5</f>
        <v>0</v>
      </c>
      <c r="D11" s="18" t="s">
        <v>62</v>
      </c>
      <c r="E11" s="18">
        <f>$I5</f>
        <v>0</v>
      </c>
      <c r="F11" s="66">
        <f>$K8</f>
        <v>0</v>
      </c>
      <c r="G11" s="18" t="s">
        <v>62</v>
      </c>
      <c r="H11" s="65">
        <f>$I8</f>
        <v>0</v>
      </c>
      <c r="I11" s="103"/>
      <c r="J11" s="104"/>
      <c r="K11" s="101"/>
      <c r="L11" s="66"/>
      <c r="M11" s="19" t="s">
        <v>62</v>
      </c>
      <c r="N11" s="65"/>
      <c r="P11" s="19" t="s">
        <v>62</v>
      </c>
      <c r="Q11" s="65"/>
      <c r="R11" s="179" t="str">
        <f>IF(OR($W20 ="",$Y20="入力未完"),"",RANK($AK11,$AK5:$AK17,0))</f>
        <v/>
      </c>
      <c r="S11" s="180"/>
      <c r="T11" s="181"/>
      <c r="U11" s="106"/>
      <c r="V11" s="107"/>
      <c r="W11" s="83" t="s">
        <v>46</v>
      </c>
      <c r="X11" s="84">
        <f>$AC11+$AE11+$AG11+$AI11</f>
        <v>0</v>
      </c>
      <c r="Y11" s="85">
        <f t="shared" si="1"/>
        <v>0</v>
      </c>
      <c r="Z11" s="109"/>
      <c r="AA11" s="109"/>
      <c r="AB11" s="109"/>
      <c r="AC11" s="151">
        <f>$AF5</f>
        <v>0</v>
      </c>
      <c r="AD11" s="152">
        <f>$AE5</f>
        <v>0</v>
      </c>
      <c r="AE11" s="151">
        <f>$AF8</f>
        <v>0</v>
      </c>
      <c r="AF11" s="152">
        <f>$AE8</f>
        <v>0</v>
      </c>
      <c r="AG11" s="20"/>
      <c r="AH11" s="21"/>
      <c r="AI11" s="20"/>
      <c r="AJ11" s="21"/>
      <c r="AK11" s="185">
        <f>IF(AND(X13=0,Y13=0),-8000,( ($U12-$V12)*1000+ ($X11-$Y11)*300 + $X11*310 +($X12-$Y12)*100+$X12*110+($X13-$Y13)*2+$X13))</f>
        <v>-8000</v>
      </c>
      <c r="AM11"/>
    </row>
    <row r="12" spans="1:39" ht="13.5" hidden="1" customHeight="1" x14ac:dyDescent="0.2">
      <c r="B12" s="81"/>
      <c r="C12" s="18">
        <f t="shared" ref="C12:C13" si="2">$K6</f>
        <v>0</v>
      </c>
      <c r="D12" s="19" t="s">
        <v>62</v>
      </c>
      <c r="E12" s="18">
        <f>$I6</f>
        <v>0</v>
      </c>
      <c r="F12" s="66">
        <f>$K9</f>
        <v>0</v>
      </c>
      <c r="G12" s="19" t="s">
        <v>62</v>
      </c>
      <c r="H12" s="65">
        <f>$I9</f>
        <v>0</v>
      </c>
      <c r="I12" s="66"/>
      <c r="J12" s="63"/>
      <c r="K12" s="65"/>
      <c r="L12" s="66"/>
      <c r="M12" s="18" t="s">
        <v>62</v>
      </c>
      <c r="N12" s="65"/>
      <c r="P12" s="18" t="s">
        <v>62</v>
      </c>
      <c r="Q12" s="65"/>
      <c r="R12" s="182"/>
      <c r="S12" s="183"/>
      <c r="T12" s="184"/>
      <c r="U12" s="86">
        <f>IF($AC11&gt;$AD11,1,0)+IF($AE11&gt;$AF11,1,0)+IF($AG11&gt;$AH11,1,0)+IF($AI11&gt;$AJ11,1,0)</f>
        <v>0</v>
      </c>
      <c r="V12" s="87">
        <f>IF($AC11&lt;$AD11,1,0)+IF($AE11&lt;$AF11,1,0)+IF($AG11&lt;$AH11,1,0)+IF($AI11&lt;$AJ11,1,0)</f>
        <v>0</v>
      </c>
      <c r="W12" s="88" t="s">
        <v>47</v>
      </c>
      <c r="X12" s="89">
        <f t="shared" si="0"/>
        <v>0</v>
      </c>
      <c r="Y12" s="90">
        <f t="shared" si="1"/>
        <v>0</v>
      </c>
      <c r="Z12" s="109"/>
      <c r="AA12" s="109"/>
      <c r="AB12" s="109"/>
      <c r="AC12" s="147">
        <f>$AF6</f>
        <v>0</v>
      </c>
      <c r="AD12" s="148">
        <f>$AE6</f>
        <v>0</v>
      </c>
      <c r="AE12" s="147">
        <f t="shared" ref="AE12:AE13" si="3">$AF9</f>
        <v>0</v>
      </c>
      <c r="AF12" s="148">
        <f t="shared" ref="AF12:AF13" si="4">$AE9</f>
        <v>0</v>
      </c>
      <c r="AG12" s="23"/>
      <c r="AH12" s="24"/>
      <c r="AI12" s="23"/>
      <c r="AJ12" s="24"/>
      <c r="AK12" s="186"/>
      <c r="AM12"/>
    </row>
    <row r="13" spans="1:39" ht="13.5" hidden="1" customHeight="1" thickBot="1" x14ac:dyDescent="0.25">
      <c r="B13" s="35"/>
      <c r="C13" s="105">
        <f t="shared" si="2"/>
        <v>0</v>
      </c>
      <c r="D13" s="32" t="s">
        <v>62</v>
      </c>
      <c r="E13" s="105">
        <f>$I7</f>
        <v>0</v>
      </c>
      <c r="F13" s="37">
        <f>$K10</f>
        <v>0</v>
      </c>
      <c r="G13" s="32" t="s">
        <v>62</v>
      </c>
      <c r="H13" s="102">
        <f>$I10</f>
        <v>0</v>
      </c>
      <c r="I13" s="37"/>
      <c r="J13" s="105"/>
      <c r="K13" s="64"/>
      <c r="L13" s="66"/>
      <c r="M13" s="18" t="s">
        <v>62</v>
      </c>
      <c r="N13" s="65"/>
      <c r="P13" s="18" t="s">
        <v>62</v>
      </c>
      <c r="Q13" s="65"/>
      <c r="R13" s="188"/>
      <c r="S13" s="189"/>
      <c r="T13" s="190"/>
      <c r="U13" s="111"/>
      <c r="V13" s="112"/>
      <c r="W13" s="91" t="s">
        <v>45</v>
      </c>
      <c r="X13" s="92">
        <f t="shared" si="0"/>
        <v>0</v>
      </c>
      <c r="Y13" s="93">
        <f t="shared" si="1"/>
        <v>0</v>
      </c>
      <c r="Z13" s="109"/>
      <c r="AA13" s="109"/>
      <c r="AB13" s="109"/>
      <c r="AC13" s="153">
        <f>$AF7</f>
        <v>0</v>
      </c>
      <c r="AD13" s="154">
        <f>$AE7</f>
        <v>0</v>
      </c>
      <c r="AE13" s="153">
        <f t="shared" si="3"/>
        <v>0</v>
      </c>
      <c r="AF13" s="154">
        <f t="shared" si="4"/>
        <v>0</v>
      </c>
      <c r="AG13" s="26"/>
      <c r="AH13" s="27"/>
      <c r="AI13" s="26"/>
      <c r="AJ13" s="27"/>
      <c r="AK13" s="187"/>
      <c r="AL13" s="10"/>
      <c r="AM13"/>
    </row>
    <row r="14" spans="1:39" ht="13.5" hidden="1" customHeight="1" x14ac:dyDescent="0.2">
      <c r="A14" s="140">
        <v>13</v>
      </c>
      <c r="B14" s="82"/>
      <c r="C14" s="104">
        <f>$N5</f>
        <v>0</v>
      </c>
      <c r="D14" s="104" t="s">
        <v>62</v>
      </c>
      <c r="E14" s="104">
        <f>$L5</f>
        <v>0</v>
      </c>
      <c r="F14" s="100">
        <f>$N8</f>
        <v>0</v>
      </c>
      <c r="G14" s="104" t="s">
        <v>62</v>
      </c>
      <c r="H14" s="101">
        <f>$L8</f>
        <v>0</v>
      </c>
      <c r="I14" s="104">
        <f>$N11</f>
        <v>0</v>
      </c>
      <c r="J14" s="104" t="s">
        <v>62</v>
      </c>
      <c r="K14" s="104">
        <f>$L11</f>
        <v>0</v>
      </c>
      <c r="L14" s="103"/>
      <c r="M14" s="104"/>
      <c r="N14" s="101"/>
      <c r="O14" s="104"/>
      <c r="P14" s="28" t="s">
        <v>62</v>
      </c>
      <c r="Q14" s="101"/>
      <c r="R14" s="182" t="str">
        <f>IF(OR($W20 ="",$Y20="入力未完"),"",RANK($AK14,$AK5:$AK17,0))</f>
        <v/>
      </c>
      <c r="S14" s="183"/>
      <c r="T14" s="184"/>
      <c r="U14" s="106"/>
      <c r="V14" s="107"/>
      <c r="W14" s="94" t="s">
        <v>46</v>
      </c>
      <c r="X14" s="95">
        <f>$AC14+$AE14+$AG14+$AI14</f>
        <v>0</v>
      </c>
      <c r="Y14" s="96">
        <f t="shared" si="1"/>
        <v>0</v>
      </c>
      <c r="Z14" s="109"/>
      <c r="AA14" s="109"/>
      <c r="AB14" s="109"/>
      <c r="AC14" s="145">
        <f>$AH5</f>
        <v>0</v>
      </c>
      <c r="AD14" s="146">
        <f>$AG5</f>
        <v>0</v>
      </c>
      <c r="AE14" s="145">
        <f>$AH8</f>
        <v>0</v>
      </c>
      <c r="AF14" s="146">
        <f>$AG8</f>
        <v>0</v>
      </c>
      <c r="AG14" s="145">
        <f>$AH11</f>
        <v>0</v>
      </c>
      <c r="AH14" s="146">
        <f>$AG11</f>
        <v>0</v>
      </c>
      <c r="AI14" s="29"/>
      <c r="AJ14" s="30"/>
      <c r="AK14" s="185">
        <f>IF(AND(X16=0,Y16=0),-8000,( ($U15-$V15)*1000+ ($X14-$Y14)*300 + $X14*310 +($X15-$Y15)*100+$X15*110+($X16-$Y16)*2+$X16))</f>
        <v>-8000</v>
      </c>
      <c r="AM14"/>
    </row>
    <row r="15" spans="1:39" ht="13.5" hidden="1" customHeight="1" x14ac:dyDescent="0.2">
      <c r="B15" s="81"/>
      <c r="C15" s="18">
        <f>$N6</f>
        <v>0</v>
      </c>
      <c r="D15" s="19" t="s">
        <v>62</v>
      </c>
      <c r="E15" s="18">
        <f>$L6</f>
        <v>0</v>
      </c>
      <c r="F15" s="66">
        <f>$N9</f>
        <v>0</v>
      </c>
      <c r="G15" s="19" t="s">
        <v>62</v>
      </c>
      <c r="H15" s="65">
        <f>$L9</f>
        <v>0</v>
      </c>
      <c r="I15" s="18">
        <f>$N12</f>
        <v>0</v>
      </c>
      <c r="J15" s="19" t="s">
        <v>62</v>
      </c>
      <c r="K15" s="18">
        <f>$L12</f>
        <v>0</v>
      </c>
      <c r="L15" s="66"/>
      <c r="M15" s="63"/>
      <c r="N15" s="65"/>
      <c r="P15" s="18" t="s">
        <v>62</v>
      </c>
      <c r="Q15" s="65"/>
      <c r="R15" s="182"/>
      <c r="S15" s="183"/>
      <c r="T15" s="184"/>
      <c r="U15" s="86">
        <f>IF($AC14&gt;$AD14,1,0)+IF($AE14&gt;$AF14,1,0)+IF($AG14&gt;$AH14,1,0)+IF($AI14&gt;$AJ14,1,0)</f>
        <v>0</v>
      </c>
      <c r="V15" s="87">
        <f>IF($AC14&lt;$AD14,1,0)+IF($AE14&lt;$AF14,1,0)+IF($AG14&lt;$AH14,1,0)+IF($AI14&lt;$AJ14,1,0)</f>
        <v>0</v>
      </c>
      <c r="W15" s="88" t="s">
        <v>47</v>
      </c>
      <c r="X15" s="89">
        <f t="shared" si="0"/>
        <v>0</v>
      </c>
      <c r="Y15" s="90">
        <f t="shared" si="1"/>
        <v>0</v>
      </c>
      <c r="Z15" s="109"/>
      <c r="AA15" s="109"/>
      <c r="AB15" s="109"/>
      <c r="AC15" s="147">
        <f>$AH6</f>
        <v>0</v>
      </c>
      <c r="AD15" s="148">
        <f>$AG6</f>
        <v>0</v>
      </c>
      <c r="AE15" s="147">
        <f t="shared" ref="AE15:AE16" si="5">$AH9</f>
        <v>0</v>
      </c>
      <c r="AF15" s="148">
        <f t="shared" ref="AF15:AF16" si="6">$AG9</f>
        <v>0</v>
      </c>
      <c r="AG15" s="147">
        <f t="shared" ref="AG15:AG16" si="7">$AH12</f>
        <v>0</v>
      </c>
      <c r="AH15" s="148">
        <f t="shared" ref="AH15:AH16" si="8">$AG12</f>
        <v>0</v>
      </c>
      <c r="AI15" s="23"/>
      <c r="AJ15" s="24"/>
      <c r="AK15" s="186"/>
      <c r="AM15" s="9"/>
    </row>
    <row r="16" spans="1:39" ht="13.5" hidden="1" customHeight="1" thickBot="1" x14ac:dyDescent="0.25">
      <c r="B16" s="31"/>
      <c r="C16" s="105">
        <f>$N7</f>
        <v>0</v>
      </c>
      <c r="D16" s="32" t="s">
        <v>62</v>
      </c>
      <c r="E16" s="105">
        <f>$L7</f>
        <v>0</v>
      </c>
      <c r="F16" s="37">
        <f>$N10</f>
        <v>0</v>
      </c>
      <c r="G16" s="32" t="s">
        <v>62</v>
      </c>
      <c r="H16" s="102">
        <f>$L10</f>
        <v>0</v>
      </c>
      <c r="I16" s="105">
        <f>$N13</f>
        <v>0</v>
      </c>
      <c r="J16" s="32" t="s">
        <v>62</v>
      </c>
      <c r="K16" s="105">
        <f>$L13</f>
        <v>0</v>
      </c>
      <c r="L16" s="37"/>
      <c r="M16" s="105"/>
      <c r="N16" s="64"/>
      <c r="O16" s="105"/>
      <c r="P16" s="105" t="s">
        <v>62</v>
      </c>
      <c r="Q16" s="102"/>
      <c r="R16" s="188"/>
      <c r="S16" s="189"/>
      <c r="T16" s="190"/>
      <c r="U16" s="111"/>
      <c r="V16" s="112"/>
      <c r="W16" s="91" t="s">
        <v>45</v>
      </c>
      <c r="X16" s="92">
        <f t="shared" si="0"/>
        <v>0</v>
      </c>
      <c r="Y16" s="93">
        <f t="shared" si="1"/>
        <v>0</v>
      </c>
      <c r="Z16" s="109"/>
      <c r="AA16" s="109"/>
      <c r="AB16" s="109"/>
      <c r="AC16" s="149">
        <f>$AH7</f>
        <v>0</v>
      </c>
      <c r="AD16" s="150">
        <f>$AG7</f>
        <v>0</v>
      </c>
      <c r="AE16" s="149">
        <f t="shared" si="5"/>
        <v>0</v>
      </c>
      <c r="AF16" s="150">
        <f t="shared" si="6"/>
        <v>0</v>
      </c>
      <c r="AG16" s="149">
        <f t="shared" si="7"/>
        <v>0</v>
      </c>
      <c r="AH16" s="150">
        <f t="shared" si="8"/>
        <v>0</v>
      </c>
      <c r="AI16" s="33"/>
      <c r="AJ16" s="34"/>
      <c r="AK16" s="187"/>
      <c r="AL16" s="10"/>
      <c r="AM16" s="9"/>
    </row>
    <row r="17" spans="1:39" ht="13.5" hidden="1" customHeight="1" x14ac:dyDescent="0.2">
      <c r="A17" s="140">
        <v>16</v>
      </c>
      <c r="B17" s="81"/>
      <c r="C17" s="18">
        <f>$Q5</f>
        <v>0</v>
      </c>
      <c r="D17" s="18" t="s">
        <v>62</v>
      </c>
      <c r="E17" s="18">
        <f>$O5</f>
        <v>0</v>
      </c>
      <c r="F17" s="66">
        <f>$Q8</f>
        <v>0</v>
      </c>
      <c r="G17" s="18" t="s">
        <v>62</v>
      </c>
      <c r="H17" s="65">
        <f>$O8</f>
        <v>0</v>
      </c>
      <c r="I17" s="18">
        <f>$Q11</f>
        <v>0</v>
      </c>
      <c r="J17" s="18" t="s">
        <v>62</v>
      </c>
      <c r="K17" s="18">
        <f>$O11</f>
        <v>0</v>
      </c>
      <c r="L17" s="66">
        <f>$Q14</f>
        <v>0</v>
      </c>
      <c r="M17" s="18" t="s">
        <v>62</v>
      </c>
      <c r="N17" s="65">
        <f>$O14</f>
        <v>0</v>
      </c>
      <c r="O17" s="103"/>
      <c r="P17" s="104"/>
      <c r="Q17" s="101"/>
      <c r="R17" s="182" t="str">
        <f>IF(OR($W20 ="",$Y20="入力未完"),"",RANK($AK17,$AK5:$AK17,0))</f>
        <v/>
      </c>
      <c r="S17" s="183"/>
      <c r="T17" s="184"/>
      <c r="U17" s="106"/>
      <c r="V17" s="107"/>
      <c r="W17" s="83" t="s">
        <v>46</v>
      </c>
      <c r="X17" s="84">
        <f t="shared" si="0"/>
        <v>0</v>
      </c>
      <c r="Y17" s="85">
        <f t="shared" si="1"/>
        <v>0</v>
      </c>
      <c r="Z17" s="109"/>
      <c r="AA17" s="109"/>
      <c r="AB17" s="109"/>
      <c r="AC17" s="151">
        <f>$AJ5</f>
        <v>0</v>
      </c>
      <c r="AD17" s="152">
        <f>$AI5</f>
        <v>0</v>
      </c>
      <c r="AE17" s="151">
        <f>$AJ8</f>
        <v>0</v>
      </c>
      <c r="AF17" s="152">
        <f>$AI8</f>
        <v>0</v>
      </c>
      <c r="AG17" s="151">
        <f>$AJ11</f>
        <v>0</v>
      </c>
      <c r="AH17" s="152">
        <f>$AI11</f>
        <v>0</v>
      </c>
      <c r="AI17" s="151">
        <f>$AJ14</f>
        <v>0</v>
      </c>
      <c r="AJ17" s="152">
        <f>$AI14</f>
        <v>0</v>
      </c>
      <c r="AK17" s="185">
        <f>IF(AND(X19=0,Y19=0),-8000,( ($U18-$V18)*1000+ ($X17-$Y17)*300 + $X17*310 +($X18-$Y18)*100+$X18*110+($X19-$Y19)*2+$X19))</f>
        <v>-8000</v>
      </c>
      <c r="AM17" s="9"/>
    </row>
    <row r="18" spans="1:39" ht="13.5" hidden="1" customHeight="1" x14ac:dyDescent="0.2">
      <c r="B18" s="81"/>
      <c r="C18" s="18">
        <f>$Q6</f>
        <v>0</v>
      </c>
      <c r="D18" s="19" t="s">
        <v>62</v>
      </c>
      <c r="E18" s="18">
        <f>$O6</f>
        <v>0</v>
      </c>
      <c r="F18" s="66">
        <f>$Q9</f>
        <v>0</v>
      </c>
      <c r="G18" s="19" t="s">
        <v>62</v>
      </c>
      <c r="H18" s="65">
        <f>$O9</f>
        <v>0</v>
      </c>
      <c r="I18" s="18">
        <f>$Q12</f>
        <v>0</v>
      </c>
      <c r="J18" s="19" t="s">
        <v>62</v>
      </c>
      <c r="K18" s="18">
        <f>$O12</f>
        <v>0</v>
      </c>
      <c r="L18" s="66">
        <f>$Q15</f>
        <v>0</v>
      </c>
      <c r="M18" s="19" t="s">
        <v>62</v>
      </c>
      <c r="N18" s="65">
        <f>$O15</f>
        <v>0</v>
      </c>
      <c r="O18" s="66"/>
      <c r="P18" s="63"/>
      <c r="Q18" s="65"/>
      <c r="R18" s="182"/>
      <c r="S18" s="183"/>
      <c r="T18" s="184"/>
      <c r="U18" s="86">
        <f>IF($AC17&gt;$AD17,1,0)+IF($AE17&gt;$AF17,1,0)+IF($AG17&gt;$AH17,1,0)+IF($AI17&gt;$AJ17,1,0)</f>
        <v>0</v>
      </c>
      <c r="V18" s="87">
        <f>IF($AC17&lt;$AD17,1,0)+IF($AE17&lt;$AF17,1,0)+IF($AG17&lt;$AH17,1,0)+IF($AI17&lt;$AJ17,1,0)</f>
        <v>0</v>
      </c>
      <c r="W18" s="88" t="s">
        <v>47</v>
      </c>
      <c r="X18" s="89">
        <f t="shared" si="0"/>
        <v>0</v>
      </c>
      <c r="Y18" s="90">
        <f t="shared" si="1"/>
        <v>0</v>
      </c>
      <c r="Z18" s="109"/>
      <c r="AA18" s="109"/>
      <c r="AB18" s="109"/>
      <c r="AC18" s="147">
        <f>$AJ6</f>
        <v>0</v>
      </c>
      <c r="AD18" s="148">
        <f t="shared" ref="AD18:AD19" si="9">$AI6</f>
        <v>0</v>
      </c>
      <c r="AE18" s="147">
        <f t="shared" ref="AE18:AE19" si="10">$AJ9</f>
        <v>0</v>
      </c>
      <c r="AF18" s="148">
        <f t="shared" ref="AF18:AF19" si="11">$AI9</f>
        <v>0</v>
      </c>
      <c r="AG18" s="147">
        <f t="shared" ref="AG18:AG19" si="12">$AJ12</f>
        <v>0</v>
      </c>
      <c r="AH18" s="148">
        <f t="shared" ref="AH18:AH19" si="13">$AI12</f>
        <v>0</v>
      </c>
      <c r="AI18" s="147">
        <f t="shared" ref="AI18:AI19" si="14">$AJ15</f>
        <v>0</v>
      </c>
      <c r="AJ18" s="148">
        <f t="shared" ref="AJ18:AJ19" si="15">$AI15</f>
        <v>0</v>
      </c>
      <c r="AK18" s="186"/>
      <c r="AM18" s="9"/>
    </row>
    <row r="19" spans="1:39" ht="13.5" hidden="1" customHeight="1" thickBot="1" x14ac:dyDescent="0.25">
      <c r="B19" s="35"/>
      <c r="C19" s="105">
        <f>$Q7</f>
        <v>0</v>
      </c>
      <c r="D19" s="32" t="s">
        <v>62</v>
      </c>
      <c r="E19" s="105">
        <f>$O7</f>
        <v>0</v>
      </c>
      <c r="F19" s="37">
        <f>$Q10</f>
        <v>0</v>
      </c>
      <c r="G19" s="32" t="s">
        <v>62</v>
      </c>
      <c r="H19" s="102">
        <f>$O10</f>
        <v>0</v>
      </c>
      <c r="I19" s="105">
        <f>$Q13</f>
        <v>0</v>
      </c>
      <c r="J19" s="32" t="s">
        <v>62</v>
      </c>
      <c r="K19" s="105">
        <f>$O13</f>
        <v>0</v>
      </c>
      <c r="L19" s="37">
        <f>$Q16</f>
        <v>0</v>
      </c>
      <c r="M19" s="32" t="s">
        <v>62</v>
      </c>
      <c r="N19" s="102">
        <f>$O16</f>
        <v>0</v>
      </c>
      <c r="O19" s="37"/>
      <c r="P19" s="105"/>
      <c r="Q19" s="64"/>
      <c r="R19" s="188"/>
      <c r="S19" s="189"/>
      <c r="T19" s="190"/>
      <c r="U19" s="111"/>
      <c r="V19" s="112"/>
      <c r="W19" s="91" t="s">
        <v>45</v>
      </c>
      <c r="X19" s="92">
        <f t="shared" si="0"/>
        <v>0</v>
      </c>
      <c r="Y19" s="93">
        <f t="shared" si="1"/>
        <v>0</v>
      </c>
      <c r="Z19" s="109"/>
      <c r="AA19" s="109"/>
      <c r="AB19" s="109"/>
      <c r="AC19" s="153">
        <f>$AJ7</f>
        <v>0</v>
      </c>
      <c r="AD19" s="154">
        <f t="shared" si="9"/>
        <v>0</v>
      </c>
      <c r="AE19" s="153">
        <f t="shared" si="10"/>
        <v>0</v>
      </c>
      <c r="AF19" s="154">
        <f t="shared" si="11"/>
        <v>0</v>
      </c>
      <c r="AG19" s="153">
        <f t="shared" si="12"/>
        <v>0</v>
      </c>
      <c r="AH19" s="154">
        <f t="shared" si="13"/>
        <v>0</v>
      </c>
      <c r="AI19" s="153">
        <f t="shared" si="14"/>
        <v>0</v>
      </c>
      <c r="AJ19" s="154">
        <f t="shared" si="15"/>
        <v>0</v>
      </c>
      <c r="AK19" s="187"/>
      <c r="AL19" s="10"/>
      <c r="AM19" s="9"/>
    </row>
    <row r="20" spans="1:39" ht="13.5" hidden="1" customHeight="1" x14ac:dyDescent="0.2">
      <c r="D20" s="19"/>
      <c r="G20" s="19"/>
      <c r="J20" s="19"/>
      <c r="M20" s="19"/>
      <c r="T20" s="109"/>
      <c r="U20" s="156">
        <f>$U6+$U9+$U12+$U15+U18</f>
        <v>0</v>
      </c>
      <c r="V20" s="109"/>
      <c r="W20" s="157"/>
      <c r="X20" s="18"/>
      <c r="Y20" s="109" t="str">
        <f>IF($U20=$W20,"入力完了","入力未完")</f>
        <v>入力完了</v>
      </c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9"/>
      <c r="AM20" s="9"/>
    </row>
    <row r="21" spans="1:39" ht="28.5" customHeight="1" x14ac:dyDescent="0.2">
      <c r="B21" s="206" t="s">
        <v>342</v>
      </c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</row>
    <row r="22" spans="1:39" ht="14.25" customHeight="1" thickBot="1" x14ac:dyDescent="0.25"/>
    <row r="23" spans="1:39" ht="14.25" customHeight="1" thickBot="1" x14ac:dyDescent="0.25">
      <c r="B23" s="142" t="s">
        <v>7</v>
      </c>
      <c r="C23" s="176" t="str">
        <f>$B25</f>
        <v>SLOW STARTER</v>
      </c>
      <c r="D23" s="176"/>
      <c r="E23" s="176"/>
      <c r="F23" s="177" t="str">
        <f>$B28</f>
        <v>ガンバレユーヤ</v>
      </c>
      <c r="G23" s="176"/>
      <c r="H23" s="178"/>
      <c r="I23" s="176" t="str">
        <f>$B31</f>
        <v>BNT</v>
      </c>
      <c r="J23" s="176"/>
      <c r="K23" s="178"/>
      <c r="L23" s="177" t="str">
        <f>$B34</f>
        <v>さや姫物語</v>
      </c>
      <c r="M23" s="176"/>
      <c r="N23" s="178"/>
      <c r="O23" s="176">
        <f>$B37</f>
        <v>0</v>
      </c>
      <c r="P23" s="176"/>
      <c r="Q23" s="178"/>
      <c r="R23" s="193" t="s">
        <v>2</v>
      </c>
      <c r="S23" s="203"/>
      <c r="T23" s="194"/>
      <c r="U23" s="193" t="s">
        <v>3</v>
      </c>
      <c r="V23" s="194"/>
      <c r="W23" s="197"/>
      <c r="X23" s="199" t="s">
        <v>4</v>
      </c>
      <c r="Y23" s="201" t="s">
        <v>5</v>
      </c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0"/>
      <c r="AM23" s="10"/>
    </row>
    <row r="24" spans="1:39" ht="14.25" customHeight="1" thickBot="1" x14ac:dyDescent="0.25">
      <c r="B24" s="36" t="s">
        <v>90</v>
      </c>
      <c r="C24" s="173"/>
      <c r="D24" s="173"/>
      <c r="E24" s="173"/>
      <c r="F24" s="174"/>
      <c r="G24" s="173"/>
      <c r="H24" s="175"/>
      <c r="I24" s="173"/>
      <c r="J24" s="173"/>
      <c r="K24" s="175"/>
      <c r="L24" s="174"/>
      <c r="M24" s="173"/>
      <c r="N24" s="175"/>
      <c r="O24" s="173"/>
      <c r="P24" s="173"/>
      <c r="Q24" s="175"/>
      <c r="R24" s="195"/>
      <c r="S24" s="204"/>
      <c r="T24" s="196"/>
      <c r="U24" s="195"/>
      <c r="V24" s="196"/>
      <c r="W24" s="198"/>
      <c r="X24" s="200"/>
      <c r="Y24" s="202"/>
      <c r="Z24" s="18"/>
      <c r="AA24" s="18"/>
      <c r="AB24" s="18"/>
      <c r="AC24" s="191">
        <v>1</v>
      </c>
      <c r="AD24" s="192"/>
      <c r="AE24" s="191">
        <v>2</v>
      </c>
      <c r="AF24" s="192"/>
      <c r="AG24" s="191">
        <v>3</v>
      </c>
      <c r="AH24" s="192"/>
      <c r="AI24" s="191">
        <v>4</v>
      </c>
      <c r="AJ24" s="192"/>
      <c r="AK24" s="143" t="s">
        <v>63</v>
      </c>
      <c r="AL24" s="10"/>
    </row>
    <row r="25" spans="1:39" ht="14.25" customHeight="1" x14ac:dyDescent="0.2">
      <c r="B25" s="81" t="s">
        <v>405</v>
      </c>
      <c r="C25" s="103"/>
      <c r="F25" s="66">
        <v>0</v>
      </c>
      <c r="G25" s="19" t="s">
        <v>326</v>
      </c>
      <c r="H25" s="65">
        <v>2</v>
      </c>
      <c r="I25" s="18">
        <v>0</v>
      </c>
      <c r="J25" s="19" t="s">
        <v>326</v>
      </c>
      <c r="K25" s="65">
        <v>2</v>
      </c>
      <c r="L25" s="66">
        <v>0</v>
      </c>
      <c r="M25" s="19" t="s">
        <v>326</v>
      </c>
      <c r="N25" s="65">
        <v>2</v>
      </c>
      <c r="P25" s="19"/>
      <c r="Q25" s="65"/>
      <c r="R25" s="179">
        <v>3</v>
      </c>
      <c r="S25" s="180"/>
      <c r="T25" s="181"/>
      <c r="U25" s="106"/>
      <c r="V25" s="107"/>
      <c r="W25" s="83" t="s">
        <v>327</v>
      </c>
      <c r="X25" s="84">
        <v>4</v>
      </c>
      <c r="Y25" s="85">
        <v>5</v>
      </c>
      <c r="Z25" s="109"/>
      <c r="AA25" s="109"/>
      <c r="AB25" s="109"/>
      <c r="AC25" s="20">
        <v>3</v>
      </c>
      <c r="AD25" s="21">
        <v>0</v>
      </c>
      <c r="AE25" s="20">
        <v>1</v>
      </c>
      <c r="AF25" s="21">
        <v>2</v>
      </c>
      <c r="AG25" s="20">
        <v>1</v>
      </c>
      <c r="AH25" s="21">
        <v>2</v>
      </c>
      <c r="AI25" s="20"/>
      <c r="AJ25" s="21"/>
      <c r="AK25" s="185">
        <f>IF(AND(X27=0,Y27=0),-8000,( ($U26-$V26)*1000+ ($X25-$Y25)*300 + $X25*310 +($X26-$Y26)*100+$X26*110+($X27-$Y27)*2+$X27))</f>
        <v>1043</v>
      </c>
      <c r="AL25" s="9"/>
    </row>
    <row r="26" spans="1:39" ht="14.25" customHeight="1" x14ac:dyDescent="0.2">
      <c r="B26" s="22"/>
      <c r="D26" s="63"/>
      <c r="F26" s="66">
        <v>2</v>
      </c>
      <c r="G26" s="18" t="s">
        <v>326</v>
      </c>
      <c r="H26" s="65">
        <v>0</v>
      </c>
      <c r="I26" s="18">
        <v>2</v>
      </c>
      <c r="J26" s="18" t="s">
        <v>326</v>
      </c>
      <c r="K26" s="65">
        <v>0</v>
      </c>
      <c r="L26" s="66">
        <v>1</v>
      </c>
      <c r="M26" s="18" t="s">
        <v>326</v>
      </c>
      <c r="N26" s="65">
        <v>2</v>
      </c>
      <c r="Q26" s="65"/>
      <c r="R26" s="182"/>
      <c r="S26" s="183"/>
      <c r="T26" s="184"/>
      <c r="U26" s="86">
        <v>1</v>
      </c>
      <c r="V26" s="87">
        <v>2</v>
      </c>
      <c r="W26" s="88" t="s">
        <v>328</v>
      </c>
      <c r="X26" s="89">
        <v>9</v>
      </c>
      <c r="Y26" s="90">
        <v>11</v>
      </c>
      <c r="Z26" s="109"/>
      <c r="AA26" s="109"/>
      <c r="AB26" s="109"/>
      <c r="AC26" s="23">
        <v>6</v>
      </c>
      <c r="AD26" s="24">
        <v>1</v>
      </c>
      <c r="AE26" s="23">
        <v>3</v>
      </c>
      <c r="AF26" s="24">
        <v>4</v>
      </c>
      <c r="AG26" s="23">
        <v>3</v>
      </c>
      <c r="AH26" s="24">
        <v>5</v>
      </c>
      <c r="AI26" s="23"/>
      <c r="AJ26" s="24"/>
      <c r="AK26" s="186"/>
      <c r="AL26" s="55"/>
    </row>
    <row r="27" spans="1:39" ht="14.25" customHeight="1" thickBot="1" x14ac:dyDescent="0.25">
      <c r="B27" s="25"/>
      <c r="E27" s="64"/>
      <c r="F27" s="66">
        <v>2</v>
      </c>
      <c r="G27" s="18" t="s">
        <v>326</v>
      </c>
      <c r="H27" s="65">
        <v>0</v>
      </c>
      <c r="I27" s="18">
        <v>0</v>
      </c>
      <c r="J27" s="18" t="s">
        <v>326</v>
      </c>
      <c r="K27" s="65">
        <v>2</v>
      </c>
      <c r="L27" s="66">
        <v>2</v>
      </c>
      <c r="M27" s="18" t="s">
        <v>326</v>
      </c>
      <c r="N27" s="65">
        <v>1</v>
      </c>
      <c r="Q27" s="65"/>
      <c r="R27" s="182"/>
      <c r="S27" s="183"/>
      <c r="T27" s="184"/>
      <c r="U27" s="111"/>
      <c r="V27" s="112"/>
      <c r="W27" s="91" t="s">
        <v>329</v>
      </c>
      <c r="X27" s="92">
        <v>341</v>
      </c>
      <c r="Y27" s="93">
        <v>355</v>
      </c>
      <c r="Z27" s="109"/>
      <c r="AA27" s="109"/>
      <c r="AB27" s="109"/>
      <c r="AC27" s="26">
        <v>140</v>
      </c>
      <c r="AD27" s="27">
        <v>94</v>
      </c>
      <c r="AE27" s="26">
        <v>119</v>
      </c>
      <c r="AF27" s="27">
        <v>130</v>
      </c>
      <c r="AG27" s="26">
        <v>132</v>
      </c>
      <c r="AH27" s="27">
        <v>147</v>
      </c>
      <c r="AI27" s="26"/>
      <c r="AJ27" s="27"/>
      <c r="AK27" s="187"/>
      <c r="AL27" s="10"/>
    </row>
    <row r="28" spans="1:39" ht="14.25" customHeight="1" x14ac:dyDescent="0.2">
      <c r="B28" s="82" t="s">
        <v>406</v>
      </c>
      <c r="C28" s="104">
        <v>2</v>
      </c>
      <c r="D28" s="104" t="s">
        <v>326</v>
      </c>
      <c r="E28" s="104">
        <v>0</v>
      </c>
      <c r="F28" s="103"/>
      <c r="G28" s="104"/>
      <c r="H28" s="101"/>
      <c r="I28" s="104">
        <v>1</v>
      </c>
      <c r="J28" s="28" t="s">
        <v>326</v>
      </c>
      <c r="K28" s="101">
        <v>2</v>
      </c>
      <c r="L28" s="100">
        <v>0</v>
      </c>
      <c r="M28" s="28" t="s">
        <v>326</v>
      </c>
      <c r="N28" s="101">
        <v>2</v>
      </c>
      <c r="O28" s="104"/>
      <c r="P28" s="28"/>
      <c r="Q28" s="101"/>
      <c r="R28" s="179">
        <v>4</v>
      </c>
      <c r="S28" s="180"/>
      <c r="T28" s="181"/>
      <c r="U28" s="108"/>
      <c r="V28" s="110"/>
      <c r="W28" s="94" t="s">
        <v>327</v>
      </c>
      <c r="X28" s="95">
        <v>3</v>
      </c>
      <c r="Y28" s="96">
        <v>6</v>
      </c>
      <c r="Z28" s="109"/>
      <c r="AA28" s="109"/>
      <c r="AB28" s="109"/>
      <c r="AC28" s="145">
        <f>$AD25</f>
        <v>0</v>
      </c>
      <c r="AD28" s="146">
        <f>$AC25</f>
        <v>3</v>
      </c>
      <c r="AE28" s="29">
        <v>0</v>
      </c>
      <c r="AF28" s="30">
        <v>3</v>
      </c>
      <c r="AG28" s="29">
        <v>1</v>
      </c>
      <c r="AH28" s="30">
        <v>2</v>
      </c>
      <c r="AI28" s="29"/>
      <c r="AJ28" s="30"/>
      <c r="AK28" s="185">
        <f>IF(AND(X30=0,Y30=0),-8000,( ($U29-$V29)*1000+ ($X28-$Y28)*300 + $X28*310 +($X29-$Y29)*100+$X29*110+($X30-$Y30)*2+$X30))</f>
        <v>-2727</v>
      </c>
    </row>
    <row r="29" spans="1:39" ht="14.25" customHeight="1" x14ac:dyDescent="0.2">
      <c r="A29" s="55"/>
      <c r="B29" s="81"/>
      <c r="C29" s="18">
        <v>0</v>
      </c>
      <c r="D29" s="19" t="s">
        <v>326</v>
      </c>
      <c r="E29" s="18">
        <v>2</v>
      </c>
      <c r="F29" s="66"/>
      <c r="G29" s="63"/>
      <c r="H29" s="65"/>
      <c r="I29" s="18">
        <v>0</v>
      </c>
      <c r="J29" s="18" t="s">
        <v>326</v>
      </c>
      <c r="K29" s="65">
        <v>2</v>
      </c>
      <c r="L29" s="66">
        <v>2</v>
      </c>
      <c r="M29" s="18" t="s">
        <v>326</v>
      </c>
      <c r="N29" s="65">
        <v>1</v>
      </c>
      <c r="Q29" s="65"/>
      <c r="R29" s="182"/>
      <c r="S29" s="183"/>
      <c r="T29" s="184"/>
      <c r="U29" s="86">
        <v>0</v>
      </c>
      <c r="V29" s="87">
        <v>3</v>
      </c>
      <c r="W29" s="88" t="s">
        <v>328</v>
      </c>
      <c r="X29" s="89">
        <v>7</v>
      </c>
      <c r="Y29" s="90">
        <v>13</v>
      </c>
      <c r="Z29" s="109"/>
      <c r="AA29" s="109"/>
      <c r="AB29" s="109"/>
      <c r="AC29" s="147">
        <f>$AD26</f>
        <v>1</v>
      </c>
      <c r="AD29" s="148">
        <f>$AC26</f>
        <v>6</v>
      </c>
      <c r="AE29" s="23">
        <v>1</v>
      </c>
      <c r="AF29" s="24">
        <v>6</v>
      </c>
      <c r="AG29" s="23">
        <v>2</v>
      </c>
      <c r="AH29" s="24">
        <v>5</v>
      </c>
      <c r="AI29" s="23"/>
      <c r="AJ29" s="24"/>
      <c r="AK29" s="186"/>
    </row>
    <row r="30" spans="1:39" ht="14.25" customHeight="1" thickBot="1" x14ac:dyDescent="0.25">
      <c r="B30" s="31"/>
      <c r="C30" s="105">
        <v>0</v>
      </c>
      <c r="D30" s="32" t="s">
        <v>326</v>
      </c>
      <c r="E30" s="105">
        <v>2</v>
      </c>
      <c r="F30" s="37"/>
      <c r="G30" s="105"/>
      <c r="H30" s="64"/>
      <c r="I30" s="105">
        <v>2</v>
      </c>
      <c r="J30" s="105" t="s">
        <v>326</v>
      </c>
      <c r="K30" s="102">
        <v>0</v>
      </c>
      <c r="L30" s="37">
        <v>0</v>
      </c>
      <c r="M30" s="105" t="s">
        <v>326</v>
      </c>
      <c r="N30" s="102">
        <v>2</v>
      </c>
      <c r="O30" s="105"/>
      <c r="P30" s="105"/>
      <c r="Q30" s="102"/>
      <c r="R30" s="182"/>
      <c r="S30" s="183"/>
      <c r="T30" s="184"/>
      <c r="U30" s="108"/>
      <c r="V30" s="110"/>
      <c r="W30" s="97" t="s">
        <v>329</v>
      </c>
      <c r="X30" s="98">
        <v>267</v>
      </c>
      <c r="Y30" s="99">
        <v>364</v>
      </c>
      <c r="Z30" s="109"/>
      <c r="AA30" s="109"/>
      <c r="AB30" s="109"/>
      <c r="AC30" s="149">
        <f>$AD27</f>
        <v>94</v>
      </c>
      <c r="AD30" s="150">
        <f>$AC27</f>
        <v>140</v>
      </c>
      <c r="AE30" s="33">
        <v>109</v>
      </c>
      <c r="AF30" s="34">
        <v>134</v>
      </c>
      <c r="AG30" s="33">
        <v>103</v>
      </c>
      <c r="AH30" s="34">
        <v>131</v>
      </c>
      <c r="AI30" s="33"/>
      <c r="AJ30" s="34"/>
      <c r="AK30" s="187"/>
      <c r="AL30" s="10"/>
    </row>
    <row r="31" spans="1:39" ht="14.25" customHeight="1" x14ac:dyDescent="0.2">
      <c r="B31" s="81" t="s">
        <v>420</v>
      </c>
      <c r="C31" s="18">
        <v>2</v>
      </c>
      <c r="D31" s="18" t="s">
        <v>326</v>
      </c>
      <c r="E31" s="18">
        <v>0</v>
      </c>
      <c r="F31" s="66">
        <v>2</v>
      </c>
      <c r="G31" s="18" t="s">
        <v>326</v>
      </c>
      <c r="H31" s="65">
        <v>1</v>
      </c>
      <c r="I31" s="103"/>
      <c r="J31" s="104"/>
      <c r="K31" s="101"/>
      <c r="L31" s="66">
        <v>1</v>
      </c>
      <c r="M31" s="19" t="s">
        <v>326</v>
      </c>
      <c r="N31" s="65">
        <v>2</v>
      </c>
      <c r="P31" s="19"/>
      <c r="Q31" s="65"/>
      <c r="R31" s="179">
        <v>2</v>
      </c>
      <c r="S31" s="180"/>
      <c r="T31" s="181"/>
      <c r="U31" s="106"/>
      <c r="V31" s="107"/>
      <c r="W31" s="83" t="s">
        <v>327</v>
      </c>
      <c r="X31" s="84">
        <v>5</v>
      </c>
      <c r="Y31" s="85">
        <v>4</v>
      </c>
      <c r="Z31" s="109"/>
      <c r="AA31" s="109"/>
      <c r="AB31" s="109"/>
      <c r="AC31" s="151">
        <f>$AF25</f>
        <v>2</v>
      </c>
      <c r="AD31" s="152">
        <f>$AE25</f>
        <v>1</v>
      </c>
      <c r="AE31" s="151">
        <f>$AF28</f>
        <v>3</v>
      </c>
      <c r="AF31" s="152">
        <f>$AE28</f>
        <v>0</v>
      </c>
      <c r="AG31" s="20">
        <v>3</v>
      </c>
      <c r="AH31" s="21">
        <v>0</v>
      </c>
      <c r="AI31" s="20"/>
      <c r="AJ31" s="21"/>
      <c r="AK31" s="185">
        <f>IF(AND(X33=0,Y33=0),-8000,( ($U32-$V32)*1000+ ($X31-$Y31)*300 + $X31*310 +($X32-$Y32)*100+$X32*110+($X33-$Y33)*2+$X33))</f>
        <v>4764</v>
      </c>
    </row>
    <row r="32" spans="1:39" ht="14.25" customHeight="1" x14ac:dyDescent="0.2">
      <c r="B32" s="81"/>
      <c r="C32" s="18">
        <v>0</v>
      </c>
      <c r="D32" s="19" t="s">
        <v>326</v>
      </c>
      <c r="E32" s="18">
        <v>2</v>
      </c>
      <c r="F32" s="66">
        <v>2</v>
      </c>
      <c r="G32" s="19" t="s">
        <v>326</v>
      </c>
      <c r="H32" s="65">
        <v>0</v>
      </c>
      <c r="I32" s="66"/>
      <c r="J32" s="63"/>
      <c r="K32" s="65"/>
      <c r="L32" s="66">
        <v>2</v>
      </c>
      <c r="M32" s="18" t="s">
        <v>326</v>
      </c>
      <c r="N32" s="65">
        <v>0</v>
      </c>
      <c r="Q32" s="65"/>
      <c r="R32" s="182"/>
      <c r="S32" s="183"/>
      <c r="T32" s="184"/>
      <c r="U32" s="86">
        <v>2</v>
      </c>
      <c r="V32" s="87">
        <v>1</v>
      </c>
      <c r="W32" s="88" t="s">
        <v>328</v>
      </c>
      <c r="X32" s="89">
        <v>11</v>
      </c>
      <c r="Y32" s="90">
        <v>9</v>
      </c>
      <c r="Z32" s="109"/>
      <c r="AA32" s="109"/>
      <c r="AB32" s="109"/>
      <c r="AC32" s="147">
        <f>$AF26</f>
        <v>4</v>
      </c>
      <c r="AD32" s="148">
        <f>$AE26</f>
        <v>3</v>
      </c>
      <c r="AE32" s="147">
        <f t="shared" ref="AE32:AE33" si="16">$AF29</f>
        <v>6</v>
      </c>
      <c r="AF32" s="148">
        <f t="shared" ref="AF32:AF33" si="17">$AE29</f>
        <v>1</v>
      </c>
      <c r="AG32" s="23">
        <v>6</v>
      </c>
      <c r="AH32" s="24">
        <v>3</v>
      </c>
      <c r="AI32" s="23"/>
      <c r="AJ32" s="24"/>
      <c r="AK32" s="186"/>
    </row>
    <row r="33" spans="2:39" ht="14.25" customHeight="1" thickBot="1" x14ac:dyDescent="0.25">
      <c r="B33" s="35"/>
      <c r="C33" s="105">
        <v>2</v>
      </c>
      <c r="D33" s="32" t="s">
        <v>326</v>
      </c>
      <c r="E33" s="105">
        <v>0</v>
      </c>
      <c r="F33" s="37">
        <v>0</v>
      </c>
      <c r="G33" s="32" t="s">
        <v>326</v>
      </c>
      <c r="H33" s="102">
        <v>2</v>
      </c>
      <c r="I33" s="37"/>
      <c r="J33" s="105"/>
      <c r="K33" s="64"/>
      <c r="L33" s="66">
        <v>0</v>
      </c>
      <c r="M33" s="18" t="s">
        <v>326</v>
      </c>
      <c r="N33" s="65">
        <v>2</v>
      </c>
      <c r="Q33" s="65"/>
      <c r="R33" s="188"/>
      <c r="S33" s="189"/>
      <c r="T33" s="190"/>
      <c r="U33" s="111"/>
      <c r="V33" s="112"/>
      <c r="W33" s="91" t="s">
        <v>329</v>
      </c>
      <c r="X33" s="92">
        <v>368</v>
      </c>
      <c r="Y33" s="93">
        <v>300</v>
      </c>
      <c r="Z33" s="109"/>
      <c r="AA33" s="109"/>
      <c r="AB33" s="109"/>
      <c r="AC33" s="153">
        <f>$AF27</f>
        <v>130</v>
      </c>
      <c r="AD33" s="154">
        <f>$AE27</f>
        <v>119</v>
      </c>
      <c r="AE33" s="153">
        <f t="shared" si="16"/>
        <v>134</v>
      </c>
      <c r="AF33" s="154">
        <f t="shared" si="17"/>
        <v>109</v>
      </c>
      <c r="AG33" s="26">
        <v>152</v>
      </c>
      <c r="AH33" s="27">
        <v>141</v>
      </c>
      <c r="AI33" s="26"/>
      <c r="AJ33" s="27"/>
      <c r="AK33" s="187"/>
      <c r="AL33" s="10"/>
    </row>
    <row r="34" spans="2:39" ht="14.25" customHeight="1" x14ac:dyDescent="0.2">
      <c r="B34" s="82" t="s">
        <v>421</v>
      </c>
      <c r="C34" s="104">
        <v>2</v>
      </c>
      <c r="D34" s="104" t="s">
        <v>326</v>
      </c>
      <c r="E34" s="104">
        <v>0</v>
      </c>
      <c r="F34" s="100">
        <v>2</v>
      </c>
      <c r="G34" s="104" t="s">
        <v>326</v>
      </c>
      <c r="H34" s="101">
        <v>0</v>
      </c>
      <c r="I34" s="104">
        <v>2</v>
      </c>
      <c r="J34" s="104" t="s">
        <v>326</v>
      </c>
      <c r="K34" s="104">
        <v>1</v>
      </c>
      <c r="L34" s="103"/>
      <c r="M34" s="104"/>
      <c r="N34" s="101"/>
      <c r="O34" s="104"/>
      <c r="P34" s="28"/>
      <c r="Q34" s="101"/>
      <c r="R34" s="182">
        <v>1</v>
      </c>
      <c r="S34" s="183"/>
      <c r="T34" s="184"/>
      <c r="U34" s="106"/>
      <c r="V34" s="107"/>
      <c r="W34" s="94" t="s">
        <v>327</v>
      </c>
      <c r="X34" s="95">
        <v>6</v>
      </c>
      <c r="Y34" s="96">
        <v>3</v>
      </c>
      <c r="Z34" s="109"/>
      <c r="AA34" s="109"/>
      <c r="AB34" s="109"/>
      <c r="AC34" s="145">
        <f>$AH25</f>
        <v>2</v>
      </c>
      <c r="AD34" s="146">
        <f>$AG25</f>
        <v>1</v>
      </c>
      <c r="AE34" s="145">
        <f>$AH28</f>
        <v>2</v>
      </c>
      <c r="AF34" s="146">
        <f>$AG28</f>
        <v>1</v>
      </c>
      <c r="AG34" s="145">
        <f>$AH31</f>
        <v>0</v>
      </c>
      <c r="AH34" s="146">
        <f>$AG31</f>
        <v>3</v>
      </c>
      <c r="AI34" s="29"/>
      <c r="AJ34" s="30"/>
      <c r="AK34" s="185">
        <f>IF(AND(X36=0,Y36=0),-8000,( ($U35-$V35)*1000+ ($X34-$Y34)*300 + $X34*310 +($X35-$Y35)*100+$X35*110+($X36-$Y36)*2+$X36))</f>
        <v>8372</v>
      </c>
      <c r="AM34" s="9"/>
    </row>
    <row r="35" spans="2:39" ht="14.25" customHeight="1" x14ac:dyDescent="0.2">
      <c r="B35" s="81"/>
      <c r="C35" s="18">
        <v>2</v>
      </c>
      <c r="D35" s="19" t="s">
        <v>326</v>
      </c>
      <c r="E35" s="18">
        <v>1</v>
      </c>
      <c r="F35" s="66">
        <v>1</v>
      </c>
      <c r="G35" s="19" t="s">
        <v>326</v>
      </c>
      <c r="H35" s="65">
        <v>2</v>
      </c>
      <c r="I35" s="18">
        <v>0</v>
      </c>
      <c r="J35" s="19" t="s">
        <v>326</v>
      </c>
      <c r="K35" s="18">
        <v>2</v>
      </c>
      <c r="L35" s="66"/>
      <c r="M35" s="63"/>
      <c r="N35" s="65"/>
      <c r="Q35" s="65"/>
      <c r="R35" s="182"/>
      <c r="S35" s="183"/>
      <c r="T35" s="184"/>
      <c r="U35" s="86">
        <v>3</v>
      </c>
      <c r="V35" s="87">
        <v>0</v>
      </c>
      <c r="W35" s="88" t="s">
        <v>328</v>
      </c>
      <c r="X35" s="89">
        <v>14</v>
      </c>
      <c r="Y35" s="90">
        <v>8</v>
      </c>
      <c r="Z35" s="109"/>
      <c r="AA35" s="109"/>
      <c r="AB35" s="109"/>
      <c r="AC35" s="147">
        <f>$AH26</f>
        <v>5</v>
      </c>
      <c r="AD35" s="148">
        <f>$AG26</f>
        <v>3</v>
      </c>
      <c r="AE35" s="147">
        <f t="shared" ref="AE35:AE36" si="18">$AH29</f>
        <v>5</v>
      </c>
      <c r="AF35" s="148">
        <f t="shared" ref="AF35:AF36" si="19">$AG29</f>
        <v>2</v>
      </c>
      <c r="AG35" s="147">
        <f t="shared" ref="AG35:AG36" si="20">$AH32</f>
        <v>3</v>
      </c>
      <c r="AH35" s="148">
        <f t="shared" ref="AH35:AH36" si="21">$AG32</f>
        <v>6</v>
      </c>
      <c r="AI35" s="23"/>
      <c r="AJ35" s="24"/>
      <c r="AK35" s="186"/>
      <c r="AM35" s="9"/>
    </row>
    <row r="36" spans="2:39" ht="14.25" customHeight="1" thickBot="1" x14ac:dyDescent="0.25">
      <c r="B36" s="31"/>
      <c r="C36" s="105">
        <v>1</v>
      </c>
      <c r="D36" s="32" t="s">
        <v>326</v>
      </c>
      <c r="E36" s="105">
        <v>2</v>
      </c>
      <c r="F36" s="37">
        <v>2</v>
      </c>
      <c r="G36" s="32" t="s">
        <v>326</v>
      </c>
      <c r="H36" s="102">
        <v>0</v>
      </c>
      <c r="I36" s="105">
        <v>2</v>
      </c>
      <c r="J36" s="32" t="s">
        <v>326</v>
      </c>
      <c r="K36" s="105">
        <v>0</v>
      </c>
      <c r="L36" s="37"/>
      <c r="M36" s="105"/>
      <c r="N36" s="64"/>
      <c r="O36" s="105"/>
      <c r="P36" s="105"/>
      <c r="Q36" s="102"/>
      <c r="R36" s="188"/>
      <c r="S36" s="189"/>
      <c r="T36" s="190"/>
      <c r="U36" s="111"/>
      <c r="V36" s="112"/>
      <c r="W36" s="91" t="s">
        <v>329</v>
      </c>
      <c r="X36" s="92">
        <v>386</v>
      </c>
      <c r="Y36" s="93">
        <v>343</v>
      </c>
      <c r="Z36" s="109"/>
      <c r="AA36" s="109"/>
      <c r="AB36" s="109"/>
      <c r="AC36" s="149">
        <f>$AH27</f>
        <v>147</v>
      </c>
      <c r="AD36" s="150">
        <f>$AG27</f>
        <v>132</v>
      </c>
      <c r="AE36" s="149">
        <f t="shared" si="18"/>
        <v>131</v>
      </c>
      <c r="AF36" s="150">
        <f t="shared" si="19"/>
        <v>103</v>
      </c>
      <c r="AG36" s="149">
        <f t="shared" si="20"/>
        <v>141</v>
      </c>
      <c r="AH36" s="150">
        <f t="shared" si="21"/>
        <v>152</v>
      </c>
      <c r="AI36" s="33"/>
      <c r="AJ36" s="34"/>
      <c r="AK36" s="187"/>
      <c r="AL36" s="10"/>
      <c r="AM36" s="9"/>
    </row>
    <row r="37" spans="2:39" ht="13.5" hidden="1" customHeight="1" x14ac:dyDescent="0.2">
      <c r="B37" s="81"/>
      <c r="C37" s="18">
        <f>$Q25</f>
        <v>0</v>
      </c>
      <c r="D37" s="18" t="s">
        <v>62</v>
      </c>
      <c r="E37" s="18">
        <f>$O25</f>
        <v>0</v>
      </c>
      <c r="F37" s="66">
        <f>$Q28</f>
        <v>0</v>
      </c>
      <c r="G37" s="18" t="s">
        <v>62</v>
      </c>
      <c r="H37" s="65">
        <f>$O28</f>
        <v>0</v>
      </c>
      <c r="I37" s="18">
        <f>$Q31</f>
        <v>0</v>
      </c>
      <c r="J37" s="18" t="s">
        <v>62</v>
      </c>
      <c r="K37" s="18">
        <f>$O31</f>
        <v>0</v>
      </c>
      <c r="L37" s="66">
        <f>$Q34</f>
        <v>0</v>
      </c>
      <c r="M37" s="18" t="s">
        <v>62</v>
      </c>
      <c r="N37" s="65">
        <f>$O34</f>
        <v>0</v>
      </c>
      <c r="O37" s="103"/>
      <c r="P37" s="104"/>
      <c r="Q37" s="101"/>
      <c r="R37" s="182">
        <f>IF(OR($W40 ="",$Y40="入力未完"),"",RANK($AK37,$AK25:$AK37,0))</f>
        <v>5</v>
      </c>
      <c r="S37" s="183"/>
      <c r="T37" s="184"/>
      <c r="U37" s="106"/>
      <c r="V37" s="107"/>
      <c r="W37" s="83" t="s">
        <v>46</v>
      </c>
      <c r="X37" s="84">
        <f t="shared" ref="X37:X39" si="22">$AC37+$AE37+$AG37+$AI37</f>
        <v>0</v>
      </c>
      <c r="Y37" s="85">
        <f t="shared" ref="Y37:Y39" si="23">$AD37+$AF37+$AH37+$AJ37</f>
        <v>0</v>
      </c>
      <c r="Z37" s="109"/>
      <c r="AA37" s="109"/>
      <c r="AB37" s="109"/>
      <c r="AC37" s="151">
        <f>$AJ25</f>
        <v>0</v>
      </c>
      <c r="AD37" s="152">
        <f>$AI25</f>
        <v>0</v>
      </c>
      <c r="AE37" s="151">
        <f>$AJ28</f>
        <v>0</v>
      </c>
      <c r="AF37" s="152">
        <f>$AI28</f>
        <v>0</v>
      </c>
      <c r="AG37" s="151">
        <f>$AJ31</f>
        <v>0</v>
      </c>
      <c r="AH37" s="152">
        <f>$AI31</f>
        <v>0</v>
      </c>
      <c r="AI37" s="151">
        <f>$AJ34</f>
        <v>0</v>
      </c>
      <c r="AJ37" s="152">
        <f>$AI34</f>
        <v>0</v>
      </c>
      <c r="AK37" s="185">
        <f>IF(AND(X39=0,Y39=0),-8000,( ($U38-$V38)*1000+ ($X37-$Y37)*300 + $X37*310 +($X38-$Y38)*100+$X38*110+($X39-$Y39)*2+$X39))</f>
        <v>-8000</v>
      </c>
      <c r="AM37" s="9"/>
    </row>
    <row r="38" spans="2:39" ht="13.5" hidden="1" customHeight="1" x14ac:dyDescent="0.2">
      <c r="B38" s="81"/>
      <c r="C38" s="18">
        <f>$Q26</f>
        <v>0</v>
      </c>
      <c r="D38" s="19" t="s">
        <v>62</v>
      </c>
      <c r="E38" s="18">
        <f>$O26</f>
        <v>0</v>
      </c>
      <c r="F38" s="66">
        <f>$Q29</f>
        <v>0</v>
      </c>
      <c r="G38" s="19" t="s">
        <v>62</v>
      </c>
      <c r="H38" s="65">
        <f>$O29</f>
        <v>0</v>
      </c>
      <c r="I38" s="18">
        <f>$Q32</f>
        <v>0</v>
      </c>
      <c r="J38" s="19" t="s">
        <v>62</v>
      </c>
      <c r="K38" s="18">
        <f>$O32</f>
        <v>0</v>
      </c>
      <c r="L38" s="66">
        <f>$Q35</f>
        <v>0</v>
      </c>
      <c r="M38" s="19" t="s">
        <v>62</v>
      </c>
      <c r="N38" s="65">
        <f>$O35</f>
        <v>0</v>
      </c>
      <c r="O38" s="66"/>
      <c r="P38" s="63"/>
      <c r="Q38" s="65"/>
      <c r="R38" s="182"/>
      <c r="S38" s="183"/>
      <c r="T38" s="184"/>
      <c r="U38" s="86">
        <f>IF($AC37&gt;$AD37,1,0)+IF($AE37&gt;$AF37,1,0)+IF($AG37&gt;$AH37,1,0)+IF($AI37&gt;$AJ37,1,0)</f>
        <v>0</v>
      </c>
      <c r="V38" s="87">
        <f>IF($AC37&lt;$AD37,1,0)+IF($AE37&lt;$AF37,1,0)+IF($AG37&lt;$AH37,1,0)+IF($AI37&lt;$AJ37,1,0)</f>
        <v>0</v>
      </c>
      <c r="W38" s="88" t="s">
        <v>47</v>
      </c>
      <c r="X38" s="89">
        <f t="shared" si="22"/>
        <v>0</v>
      </c>
      <c r="Y38" s="90">
        <f t="shared" si="23"/>
        <v>0</v>
      </c>
      <c r="Z38" s="109"/>
      <c r="AA38" s="109"/>
      <c r="AB38" s="109"/>
      <c r="AC38" s="147">
        <f>$AJ26</f>
        <v>0</v>
      </c>
      <c r="AD38" s="148">
        <f t="shared" ref="AD38:AD39" si="24">$AI26</f>
        <v>0</v>
      </c>
      <c r="AE38" s="147">
        <f t="shared" ref="AE38:AE39" si="25">$AJ29</f>
        <v>0</v>
      </c>
      <c r="AF38" s="148">
        <f t="shared" ref="AF38:AF39" si="26">$AI29</f>
        <v>0</v>
      </c>
      <c r="AG38" s="147">
        <f t="shared" ref="AG38:AG39" si="27">$AJ32</f>
        <v>0</v>
      </c>
      <c r="AH38" s="148">
        <f t="shared" ref="AH38:AH39" si="28">$AI32</f>
        <v>0</v>
      </c>
      <c r="AI38" s="147">
        <f t="shared" ref="AI38:AI39" si="29">$AJ35</f>
        <v>0</v>
      </c>
      <c r="AJ38" s="148">
        <f t="shared" ref="AJ38:AJ39" si="30">$AI35</f>
        <v>0</v>
      </c>
      <c r="AK38" s="186"/>
      <c r="AM38" s="9"/>
    </row>
    <row r="39" spans="2:39" ht="13.5" hidden="1" customHeight="1" thickBot="1" x14ac:dyDescent="0.25">
      <c r="B39" s="35"/>
      <c r="C39" s="105">
        <f>$Q27</f>
        <v>0</v>
      </c>
      <c r="D39" s="32" t="s">
        <v>62</v>
      </c>
      <c r="E39" s="105">
        <f>$O27</f>
        <v>0</v>
      </c>
      <c r="F39" s="37">
        <f>$Q30</f>
        <v>0</v>
      </c>
      <c r="G39" s="32" t="s">
        <v>62</v>
      </c>
      <c r="H39" s="102">
        <f>$O30</f>
        <v>0</v>
      </c>
      <c r="I39" s="105">
        <f>$Q33</f>
        <v>0</v>
      </c>
      <c r="J39" s="32" t="s">
        <v>62</v>
      </c>
      <c r="K39" s="105">
        <f>$O33</f>
        <v>0</v>
      </c>
      <c r="L39" s="37">
        <f>$Q36</f>
        <v>0</v>
      </c>
      <c r="M39" s="32" t="s">
        <v>62</v>
      </c>
      <c r="N39" s="102">
        <f>$O36</f>
        <v>0</v>
      </c>
      <c r="O39" s="37"/>
      <c r="P39" s="105"/>
      <c r="Q39" s="64"/>
      <c r="R39" s="188"/>
      <c r="S39" s="189"/>
      <c r="T39" s="190"/>
      <c r="U39" s="111"/>
      <c r="V39" s="112"/>
      <c r="W39" s="91" t="s">
        <v>45</v>
      </c>
      <c r="X39" s="92">
        <f t="shared" si="22"/>
        <v>0</v>
      </c>
      <c r="Y39" s="93">
        <f t="shared" si="23"/>
        <v>0</v>
      </c>
      <c r="Z39" s="109"/>
      <c r="AA39" s="109"/>
      <c r="AB39" s="109"/>
      <c r="AC39" s="153">
        <f>$AJ27</f>
        <v>0</v>
      </c>
      <c r="AD39" s="154">
        <f t="shared" si="24"/>
        <v>0</v>
      </c>
      <c r="AE39" s="153">
        <f t="shared" si="25"/>
        <v>0</v>
      </c>
      <c r="AF39" s="154">
        <f t="shared" si="26"/>
        <v>0</v>
      </c>
      <c r="AG39" s="153">
        <f t="shared" si="27"/>
        <v>0</v>
      </c>
      <c r="AH39" s="154">
        <f t="shared" si="28"/>
        <v>0</v>
      </c>
      <c r="AI39" s="153">
        <f t="shared" si="29"/>
        <v>0</v>
      </c>
      <c r="AJ39" s="154">
        <f t="shared" si="30"/>
        <v>0</v>
      </c>
      <c r="AK39" s="187"/>
      <c r="AL39" s="10"/>
      <c r="AM39" s="9"/>
    </row>
    <row r="40" spans="2:39" ht="13.5" hidden="1" customHeight="1" x14ac:dyDescent="0.2">
      <c r="D40" s="19"/>
      <c r="G40" s="19"/>
      <c r="J40" s="19"/>
      <c r="M40" s="19"/>
      <c r="T40" s="109"/>
      <c r="U40" s="156">
        <f>$U26+$U29+$U32+$U35+U38</f>
        <v>6</v>
      </c>
      <c r="V40" s="109"/>
      <c r="W40" s="157">
        <v>6</v>
      </c>
      <c r="X40" s="18"/>
      <c r="Y40" s="109" t="str">
        <f>IF($U40=$W40,"入力完了","入力未完")</f>
        <v>入力完了</v>
      </c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9"/>
      <c r="AM40" s="9"/>
    </row>
    <row r="41" spans="2:39" ht="13.5" hidden="1" customHeight="1" x14ac:dyDescent="0.2"/>
    <row r="42" spans="2:39" ht="13.5" hidden="1" customHeight="1" thickBot="1" x14ac:dyDescent="0.25"/>
    <row r="43" spans="2:39" ht="13.5" hidden="1" customHeight="1" thickBot="1" x14ac:dyDescent="0.25">
      <c r="B43" s="142" t="s">
        <v>61</v>
      </c>
      <c r="C43" s="176" t="str">
        <f>$B45</f>
        <v>チーム名１</v>
      </c>
      <c r="D43" s="176"/>
      <c r="E43" s="176"/>
      <c r="F43" s="177" t="str">
        <f>$B48</f>
        <v>チーム名2</v>
      </c>
      <c r="G43" s="176"/>
      <c r="H43" s="178"/>
      <c r="I43" s="176" t="str">
        <f>$B51</f>
        <v>チーム名3</v>
      </c>
      <c r="J43" s="176"/>
      <c r="K43" s="178"/>
      <c r="L43" s="177" t="str">
        <f>$B54</f>
        <v>チーム名4</v>
      </c>
      <c r="M43" s="176"/>
      <c r="N43" s="178"/>
      <c r="O43" s="176" t="str">
        <f>$B57</f>
        <v>チーム名5</v>
      </c>
      <c r="P43" s="176"/>
      <c r="Q43" s="178"/>
      <c r="R43" s="193" t="s">
        <v>2</v>
      </c>
      <c r="S43" s="203"/>
      <c r="T43" s="194"/>
      <c r="U43" s="193" t="s">
        <v>3</v>
      </c>
      <c r="V43" s="194"/>
      <c r="W43" s="197"/>
      <c r="X43" s="199" t="s">
        <v>4</v>
      </c>
      <c r="Y43" s="201" t="s">
        <v>5</v>
      </c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0"/>
      <c r="AM43" s="10"/>
    </row>
    <row r="44" spans="2:39" ht="13.5" hidden="1" customHeight="1" thickBot="1" x14ac:dyDescent="0.25">
      <c r="B44" s="36" t="s">
        <v>6</v>
      </c>
      <c r="C44" s="173"/>
      <c r="D44" s="173"/>
      <c r="E44" s="173"/>
      <c r="F44" s="174"/>
      <c r="G44" s="173"/>
      <c r="H44" s="175"/>
      <c r="I44" s="173"/>
      <c r="J44" s="173"/>
      <c r="K44" s="175"/>
      <c r="L44" s="174"/>
      <c r="M44" s="173"/>
      <c r="N44" s="175"/>
      <c r="O44" s="173"/>
      <c r="P44" s="173"/>
      <c r="Q44" s="175"/>
      <c r="R44" s="195"/>
      <c r="S44" s="204"/>
      <c r="T44" s="196"/>
      <c r="U44" s="195"/>
      <c r="V44" s="196"/>
      <c r="W44" s="198"/>
      <c r="X44" s="200"/>
      <c r="Y44" s="202"/>
      <c r="Z44" s="18"/>
      <c r="AA44" s="18"/>
      <c r="AB44" s="18"/>
      <c r="AC44" s="191">
        <v>1</v>
      </c>
      <c r="AD44" s="192"/>
      <c r="AE44" s="191">
        <v>2</v>
      </c>
      <c r="AF44" s="192"/>
      <c r="AG44" s="191">
        <v>3</v>
      </c>
      <c r="AH44" s="192"/>
      <c r="AI44" s="191">
        <v>4</v>
      </c>
      <c r="AJ44" s="192"/>
      <c r="AK44" s="143" t="s">
        <v>63</v>
      </c>
      <c r="AL44" s="10"/>
      <c r="AM44" s="144"/>
    </row>
    <row r="45" spans="2:39" ht="13.5" hidden="1" customHeight="1" x14ac:dyDescent="0.2">
      <c r="B45" s="81" t="s">
        <v>18</v>
      </c>
      <c r="C45" s="103"/>
      <c r="F45" s="66"/>
      <c r="G45" s="19" t="s">
        <v>62</v>
      </c>
      <c r="H45" s="65"/>
      <c r="J45" s="19" t="s">
        <v>62</v>
      </c>
      <c r="K45" s="65"/>
      <c r="L45" s="66"/>
      <c r="M45" s="19" t="s">
        <v>62</v>
      </c>
      <c r="N45" s="65"/>
      <c r="P45" s="19" t="s">
        <v>62</v>
      </c>
      <c r="Q45" s="65"/>
      <c r="R45" s="179" t="str">
        <f>IF(OR($W60 ="",$Y60="入力未完"),"",RANK($AK45,$AK45:$AK57,0))</f>
        <v/>
      </c>
      <c r="S45" s="180"/>
      <c r="T45" s="181"/>
      <c r="U45" s="106"/>
      <c r="V45" s="107"/>
      <c r="W45" s="83" t="s">
        <v>46</v>
      </c>
      <c r="X45" s="84">
        <f t="shared" ref="X45:X59" si="31">$AC45+$AE45+$AG45+$AI45</f>
        <v>0</v>
      </c>
      <c r="Y45" s="85">
        <f t="shared" ref="Y45:Y59" si="32">$AD45+$AF45+$AH45+$AJ45</f>
        <v>0</v>
      </c>
      <c r="Z45" s="109"/>
      <c r="AA45" s="109"/>
      <c r="AB45" s="109"/>
      <c r="AC45" s="20"/>
      <c r="AD45" s="21"/>
      <c r="AE45" s="20"/>
      <c r="AF45" s="21"/>
      <c r="AG45" s="20"/>
      <c r="AH45" s="21"/>
      <c r="AI45" s="20"/>
      <c r="AJ45" s="21"/>
      <c r="AK45" s="185">
        <f>IF(AND(X47=0,Y47=0),-8000,( ($U46-$V46)*1000+ ($X45-$Y45)*300 + $X45*310 +($X46-$Y46)*100+$X46*110+($X47-$Y47)*2+$X47))</f>
        <v>-8000</v>
      </c>
      <c r="AL45" s="9"/>
      <c r="AM45" s="9"/>
    </row>
    <row r="46" spans="2:39" ht="13.5" hidden="1" customHeight="1" x14ac:dyDescent="0.2">
      <c r="B46" s="22"/>
      <c r="D46" s="63"/>
      <c r="F46" s="66"/>
      <c r="G46" s="18" t="s">
        <v>62</v>
      </c>
      <c r="H46" s="65"/>
      <c r="J46" s="18" t="s">
        <v>62</v>
      </c>
      <c r="K46" s="65"/>
      <c r="L46" s="66"/>
      <c r="M46" s="18" t="s">
        <v>62</v>
      </c>
      <c r="N46" s="65"/>
      <c r="P46" s="18" t="s">
        <v>62</v>
      </c>
      <c r="Q46" s="65"/>
      <c r="R46" s="182"/>
      <c r="S46" s="183"/>
      <c r="T46" s="184"/>
      <c r="U46" s="86">
        <f>IF($AC45&gt;$AD45,1,0)+IF($AE45&gt;$AF45,1,0)+IF($AG45&gt;$AH45,1,0)+IF($AI45&gt;$AJ45,1,0)</f>
        <v>0</v>
      </c>
      <c r="V46" s="87">
        <f>IF($AC45&lt;$AD45,1,0)+IF($AE45&lt;$AF45,1,0)+IF($AG45&lt;$AH45,1,0)+IF($AI45&lt;$AJ45,1,0)</f>
        <v>0</v>
      </c>
      <c r="W46" s="88" t="s">
        <v>47</v>
      </c>
      <c r="X46" s="89">
        <f t="shared" si="31"/>
        <v>0</v>
      </c>
      <c r="Y46" s="90">
        <f t="shared" si="32"/>
        <v>0</v>
      </c>
      <c r="Z46" s="109"/>
      <c r="AA46" s="109"/>
      <c r="AB46" s="109"/>
      <c r="AC46" s="23"/>
      <c r="AD46" s="24"/>
      <c r="AE46" s="23"/>
      <c r="AF46" s="24"/>
      <c r="AG46" s="23"/>
      <c r="AH46" s="24"/>
      <c r="AI46" s="23"/>
      <c r="AJ46" s="24"/>
      <c r="AK46" s="186"/>
      <c r="AL46" s="55"/>
      <c r="AM46" s="9"/>
    </row>
    <row r="47" spans="2:39" ht="13.5" hidden="1" customHeight="1" thickBot="1" x14ac:dyDescent="0.25">
      <c r="B47" s="25"/>
      <c r="E47" s="64"/>
      <c r="F47" s="66"/>
      <c r="G47" s="18" t="s">
        <v>62</v>
      </c>
      <c r="H47" s="65"/>
      <c r="J47" s="18" t="s">
        <v>62</v>
      </c>
      <c r="K47" s="65"/>
      <c r="L47" s="66"/>
      <c r="M47" s="18" t="s">
        <v>62</v>
      </c>
      <c r="N47" s="65"/>
      <c r="P47" s="18" t="s">
        <v>62</v>
      </c>
      <c r="Q47" s="65"/>
      <c r="R47" s="182"/>
      <c r="S47" s="183"/>
      <c r="T47" s="184"/>
      <c r="U47" s="111"/>
      <c r="V47" s="112"/>
      <c r="W47" s="91" t="s">
        <v>45</v>
      </c>
      <c r="X47" s="92">
        <f>$AC47+$AE47+$AG47+$AI47</f>
        <v>0</v>
      </c>
      <c r="Y47" s="93">
        <f t="shared" si="32"/>
        <v>0</v>
      </c>
      <c r="Z47" s="109"/>
      <c r="AA47" s="109"/>
      <c r="AB47" s="109"/>
      <c r="AC47" s="26"/>
      <c r="AD47" s="27"/>
      <c r="AE47" s="26"/>
      <c r="AF47" s="27"/>
      <c r="AG47" s="26"/>
      <c r="AH47" s="27"/>
      <c r="AI47" s="26"/>
      <c r="AJ47" s="27"/>
      <c r="AK47" s="187"/>
      <c r="AL47" s="10"/>
      <c r="AM47" s="9"/>
    </row>
    <row r="48" spans="2:39" ht="13.5" hidden="1" customHeight="1" x14ac:dyDescent="0.2">
      <c r="B48" s="82" t="s">
        <v>19</v>
      </c>
      <c r="C48" s="104">
        <f>$H45</f>
        <v>0</v>
      </c>
      <c r="D48" s="104" t="s">
        <v>62</v>
      </c>
      <c r="E48" s="104">
        <f>$F45</f>
        <v>0</v>
      </c>
      <c r="F48" s="103"/>
      <c r="G48" s="104"/>
      <c r="H48" s="101"/>
      <c r="I48" s="104"/>
      <c r="J48" s="28" t="s">
        <v>62</v>
      </c>
      <c r="K48" s="101"/>
      <c r="L48" s="100"/>
      <c r="M48" s="28" t="s">
        <v>62</v>
      </c>
      <c r="N48" s="101"/>
      <c r="O48" s="104"/>
      <c r="P48" s="28" t="s">
        <v>62</v>
      </c>
      <c r="Q48" s="101"/>
      <c r="R48" s="179" t="str">
        <f>IF(OR($W60 ="",$Y60="入力未完"),"",RANK($AK48,$AK45:$AK57,0))</f>
        <v/>
      </c>
      <c r="S48" s="180"/>
      <c r="T48" s="181"/>
      <c r="U48" s="108"/>
      <c r="V48" s="110"/>
      <c r="W48" s="94" t="s">
        <v>46</v>
      </c>
      <c r="X48" s="95">
        <f>$AC48+$AE48+$AG48+$AI48</f>
        <v>0</v>
      </c>
      <c r="Y48" s="96">
        <f t="shared" si="32"/>
        <v>0</v>
      </c>
      <c r="Z48" s="109"/>
      <c r="AA48" s="109"/>
      <c r="AB48" s="109"/>
      <c r="AC48" s="145">
        <f>$AD45</f>
        <v>0</v>
      </c>
      <c r="AD48" s="146">
        <f>$AC45</f>
        <v>0</v>
      </c>
      <c r="AE48" s="29"/>
      <c r="AF48" s="30"/>
      <c r="AG48" s="29"/>
      <c r="AH48" s="30"/>
      <c r="AI48" s="29"/>
      <c r="AJ48" s="30"/>
      <c r="AK48" s="185">
        <f>IF(AND(X50=0,Y50=0),-8000,( ($U49-$V49)*1000+ ($X48-$Y48)*300 + $X48*310 +($X49-$Y49)*100+$X49*110+($X50-$Y50)*2+$X50))</f>
        <v>-8000</v>
      </c>
      <c r="AM48" s="9"/>
    </row>
    <row r="49" spans="1:39" ht="13.5" hidden="1" customHeight="1" x14ac:dyDescent="0.2">
      <c r="A49" s="55"/>
      <c r="B49" s="81"/>
      <c r="C49" s="18">
        <f>$H46</f>
        <v>0</v>
      </c>
      <c r="D49" s="19" t="s">
        <v>62</v>
      </c>
      <c r="E49" s="18">
        <f>$F46</f>
        <v>0</v>
      </c>
      <c r="F49" s="66"/>
      <c r="G49" s="63"/>
      <c r="H49" s="65"/>
      <c r="J49" s="18" t="s">
        <v>62</v>
      </c>
      <c r="K49" s="65"/>
      <c r="L49" s="66"/>
      <c r="M49" s="18" t="s">
        <v>62</v>
      </c>
      <c r="N49" s="65"/>
      <c r="P49" s="18" t="s">
        <v>62</v>
      </c>
      <c r="Q49" s="65"/>
      <c r="R49" s="182"/>
      <c r="S49" s="183"/>
      <c r="T49" s="184"/>
      <c r="U49" s="86">
        <f>IF($AC48&gt;$AD48,1,0)+IF($AE48&gt;$AF48,1,0)+IF($AG48&gt;$AH48,1,0)+IF($AI48&gt;$AJ48,1,0)</f>
        <v>0</v>
      </c>
      <c r="V49" s="87">
        <f>IF($AC48&lt;$AD48,1,0)+IF($AE48&lt;$AF48,1,0)+IF($AG48&lt;$AH48,1,0)+IF($AI48&lt;$AJ48,1,0)</f>
        <v>0</v>
      </c>
      <c r="W49" s="88" t="s">
        <v>47</v>
      </c>
      <c r="X49" s="89">
        <f t="shared" si="31"/>
        <v>0</v>
      </c>
      <c r="Y49" s="90">
        <f t="shared" si="32"/>
        <v>0</v>
      </c>
      <c r="Z49" s="109"/>
      <c r="AA49" s="109"/>
      <c r="AB49" s="109"/>
      <c r="AC49" s="147">
        <f>$AD46</f>
        <v>0</v>
      </c>
      <c r="AD49" s="148">
        <f>$AC46</f>
        <v>0</v>
      </c>
      <c r="AE49" s="23"/>
      <c r="AF49" s="24"/>
      <c r="AG49" s="23"/>
      <c r="AH49" s="24"/>
      <c r="AI49" s="23"/>
      <c r="AJ49" s="24"/>
      <c r="AK49" s="186"/>
      <c r="AM49" s="9"/>
    </row>
    <row r="50" spans="1:39" ht="13.5" hidden="1" customHeight="1" thickBot="1" x14ac:dyDescent="0.25">
      <c r="B50" s="31"/>
      <c r="C50" s="105">
        <f>$H47</f>
        <v>0</v>
      </c>
      <c r="D50" s="32" t="s">
        <v>62</v>
      </c>
      <c r="E50" s="105">
        <f>$F47</f>
        <v>0</v>
      </c>
      <c r="F50" s="37"/>
      <c r="G50" s="105"/>
      <c r="H50" s="64"/>
      <c r="I50" s="105"/>
      <c r="J50" s="105" t="s">
        <v>62</v>
      </c>
      <c r="K50" s="102"/>
      <c r="L50" s="37"/>
      <c r="M50" s="105" t="s">
        <v>62</v>
      </c>
      <c r="N50" s="102"/>
      <c r="O50" s="105"/>
      <c r="P50" s="105" t="s">
        <v>62</v>
      </c>
      <c r="Q50" s="102"/>
      <c r="R50" s="182"/>
      <c r="S50" s="183"/>
      <c r="T50" s="184"/>
      <c r="U50" s="108"/>
      <c r="V50" s="110"/>
      <c r="W50" s="97" t="s">
        <v>45</v>
      </c>
      <c r="X50" s="98">
        <f t="shared" si="31"/>
        <v>0</v>
      </c>
      <c r="Y50" s="99">
        <f t="shared" si="32"/>
        <v>0</v>
      </c>
      <c r="Z50" s="109"/>
      <c r="AA50" s="109"/>
      <c r="AB50" s="109"/>
      <c r="AC50" s="149">
        <f>$AD47</f>
        <v>0</v>
      </c>
      <c r="AD50" s="150">
        <f>$AC47</f>
        <v>0</v>
      </c>
      <c r="AE50" s="33"/>
      <c r="AF50" s="34"/>
      <c r="AG50" s="33"/>
      <c r="AH50" s="34"/>
      <c r="AI50" s="33"/>
      <c r="AJ50" s="34"/>
      <c r="AK50" s="187"/>
      <c r="AL50" s="10"/>
      <c r="AM50" s="9"/>
    </row>
    <row r="51" spans="1:39" ht="13.5" hidden="1" customHeight="1" x14ac:dyDescent="0.2">
      <c r="B51" s="81" t="s">
        <v>20</v>
      </c>
      <c r="C51" s="18">
        <f>$K45</f>
        <v>0</v>
      </c>
      <c r="D51" s="18" t="s">
        <v>62</v>
      </c>
      <c r="E51" s="18">
        <f>$I45</f>
        <v>0</v>
      </c>
      <c r="F51" s="66">
        <f>$K48</f>
        <v>0</v>
      </c>
      <c r="G51" s="18" t="s">
        <v>62</v>
      </c>
      <c r="H51" s="65">
        <f>$I48</f>
        <v>0</v>
      </c>
      <c r="I51" s="103"/>
      <c r="J51" s="104"/>
      <c r="K51" s="101"/>
      <c r="L51" s="66"/>
      <c r="M51" s="19" t="s">
        <v>62</v>
      </c>
      <c r="N51" s="65"/>
      <c r="P51" s="19" t="s">
        <v>62</v>
      </c>
      <c r="Q51" s="65"/>
      <c r="R51" s="179" t="str">
        <f>IF(OR($W60 ="",$Y60="入力未完"),"",RANK($AK51,$AK45:$AK57,0))</f>
        <v/>
      </c>
      <c r="S51" s="180"/>
      <c r="T51" s="181"/>
      <c r="U51" s="106"/>
      <c r="V51" s="107"/>
      <c r="W51" s="83" t="s">
        <v>46</v>
      </c>
      <c r="X51" s="84">
        <f>$AC51+$AE51+$AG51+$AI51</f>
        <v>0</v>
      </c>
      <c r="Y51" s="85">
        <f t="shared" si="32"/>
        <v>0</v>
      </c>
      <c r="Z51" s="109"/>
      <c r="AA51" s="109"/>
      <c r="AB51" s="109"/>
      <c r="AC51" s="151">
        <f>$AF45</f>
        <v>0</v>
      </c>
      <c r="AD51" s="152">
        <f>$AE45</f>
        <v>0</v>
      </c>
      <c r="AE51" s="151">
        <f>$AF48</f>
        <v>0</v>
      </c>
      <c r="AF51" s="152">
        <f>$AE48</f>
        <v>0</v>
      </c>
      <c r="AG51" s="20"/>
      <c r="AH51" s="21"/>
      <c r="AI51" s="20"/>
      <c r="AJ51" s="21"/>
      <c r="AK51" s="185">
        <f>IF(AND(X53=0,Y53=0),-8000,( ($U52-$V52)*1000+ ($X51-$Y51)*300 + $X51*310 +($X52-$Y52)*100+$X52*110+($X53-$Y53)*2+$X53))</f>
        <v>-8000</v>
      </c>
      <c r="AM51" s="9"/>
    </row>
    <row r="52" spans="1:39" ht="13.5" hidden="1" customHeight="1" x14ac:dyDescent="0.2">
      <c r="B52" s="81"/>
      <c r="C52" s="18">
        <f t="shared" ref="C52:C53" si="33">$K46</f>
        <v>0</v>
      </c>
      <c r="D52" s="19" t="s">
        <v>62</v>
      </c>
      <c r="E52" s="18">
        <f>$I46</f>
        <v>0</v>
      </c>
      <c r="F52" s="66">
        <f>$K49</f>
        <v>0</v>
      </c>
      <c r="G52" s="19" t="s">
        <v>62</v>
      </c>
      <c r="H52" s="65">
        <f>$I49</f>
        <v>0</v>
      </c>
      <c r="I52" s="66"/>
      <c r="J52" s="63"/>
      <c r="K52" s="65"/>
      <c r="L52" s="66"/>
      <c r="M52" s="18" t="s">
        <v>62</v>
      </c>
      <c r="N52" s="65"/>
      <c r="P52" s="18" t="s">
        <v>62</v>
      </c>
      <c r="Q52" s="65"/>
      <c r="R52" s="182"/>
      <c r="S52" s="183"/>
      <c r="T52" s="184"/>
      <c r="U52" s="86">
        <f>IF($AC51&gt;$AD51,1,0)+IF($AE51&gt;$AF51,1,0)+IF($AG51&gt;$AH51,1,0)+IF($AI51&gt;$AJ51,1,0)</f>
        <v>0</v>
      </c>
      <c r="V52" s="87">
        <f>IF($AC51&lt;$AD51,1,0)+IF($AE51&lt;$AF51,1,0)+IF($AG51&lt;$AH51,1,0)+IF($AI51&lt;$AJ51,1,0)</f>
        <v>0</v>
      </c>
      <c r="W52" s="88" t="s">
        <v>47</v>
      </c>
      <c r="X52" s="89">
        <f t="shared" si="31"/>
        <v>0</v>
      </c>
      <c r="Y52" s="90">
        <f t="shared" si="32"/>
        <v>0</v>
      </c>
      <c r="Z52" s="109"/>
      <c r="AA52" s="109"/>
      <c r="AB52" s="109"/>
      <c r="AC52" s="147">
        <f>$AF46</f>
        <v>0</v>
      </c>
      <c r="AD52" s="148">
        <f>$AE46</f>
        <v>0</v>
      </c>
      <c r="AE52" s="147">
        <f t="shared" ref="AE52:AE53" si="34">$AF49</f>
        <v>0</v>
      </c>
      <c r="AF52" s="148">
        <f t="shared" ref="AF52:AF53" si="35">$AE49</f>
        <v>0</v>
      </c>
      <c r="AG52" s="23"/>
      <c r="AH52" s="24"/>
      <c r="AI52" s="23"/>
      <c r="AJ52" s="24"/>
      <c r="AK52" s="186"/>
      <c r="AM52" s="9"/>
    </row>
    <row r="53" spans="1:39" ht="13.5" hidden="1" customHeight="1" thickBot="1" x14ac:dyDescent="0.25">
      <c r="B53" s="35"/>
      <c r="C53" s="105">
        <f t="shared" si="33"/>
        <v>0</v>
      </c>
      <c r="D53" s="32" t="s">
        <v>62</v>
      </c>
      <c r="E53" s="105">
        <f>$I47</f>
        <v>0</v>
      </c>
      <c r="F53" s="37">
        <f>$K50</f>
        <v>0</v>
      </c>
      <c r="G53" s="32" t="s">
        <v>62</v>
      </c>
      <c r="H53" s="102">
        <f>$I50</f>
        <v>0</v>
      </c>
      <c r="I53" s="37"/>
      <c r="J53" s="105"/>
      <c r="K53" s="64"/>
      <c r="L53" s="66"/>
      <c r="M53" s="18" t="s">
        <v>62</v>
      </c>
      <c r="N53" s="65"/>
      <c r="P53" s="18" t="s">
        <v>62</v>
      </c>
      <c r="Q53" s="65"/>
      <c r="R53" s="188"/>
      <c r="S53" s="189"/>
      <c r="T53" s="190"/>
      <c r="U53" s="111"/>
      <c r="V53" s="112"/>
      <c r="W53" s="91" t="s">
        <v>45</v>
      </c>
      <c r="X53" s="92">
        <f t="shared" si="31"/>
        <v>0</v>
      </c>
      <c r="Y53" s="93">
        <f t="shared" si="32"/>
        <v>0</v>
      </c>
      <c r="Z53" s="109"/>
      <c r="AA53" s="109"/>
      <c r="AB53" s="109"/>
      <c r="AC53" s="153">
        <f>$AF47</f>
        <v>0</v>
      </c>
      <c r="AD53" s="154">
        <f>$AE47</f>
        <v>0</v>
      </c>
      <c r="AE53" s="153">
        <f t="shared" si="34"/>
        <v>0</v>
      </c>
      <c r="AF53" s="154">
        <f t="shared" si="35"/>
        <v>0</v>
      </c>
      <c r="AG53" s="26"/>
      <c r="AH53" s="27"/>
      <c r="AI53" s="26"/>
      <c r="AJ53" s="27"/>
      <c r="AK53" s="187"/>
      <c r="AL53" s="10"/>
      <c r="AM53" s="9"/>
    </row>
    <row r="54" spans="1:39" ht="13.5" hidden="1" customHeight="1" x14ac:dyDescent="0.2">
      <c r="B54" s="82" t="s">
        <v>21</v>
      </c>
      <c r="C54" s="104">
        <f>$N45</f>
        <v>0</v>
      </c>
      <c r="D54" s="104" t="s">
        <v>62</v>
      </c>
      <c r="E54" s="104">
        <f>$L45</f>
        <v>0</v>
      </c>
      <c r="F54" s="100">
        <f>$N48</f>
        <v>0</v>
      </c>
      <c r="G54" s="104" t="s">
        <v>62</v>
      </c>
      <c r="H54" s="101">
        <f>$L48</f>
        <v>0</v>
      </c>
      <c r="I54" s="104">
        <f>$N51</f>
        <v>0</v>
      </c>
      <c r="J54" s="104" t="s">
        <v>62</v>
      </c>
      <c r="K54" s="104">
        <f>$L51</f>
        <v>0</v>
      </c>
      <c r="L54" s="103"/>
      <c r="M54" s="104"/>
      <c r="N54" s="101"/>
      <c r="O54" s="104"/>
      <c r="P54" s="28" t="s">
        <v>62</v>
      </c>
      <c r="Q54" s="101"/>
      <c r="R54" s="182" t="str">
        <f>IF(OR($W60 ="",$Y60="入力未完"),"",RANK($AK54,$AK45:$AK57,0))</f>
        <v/>
      </c>
      <c r="S54" s="183"/>
      <c r="T54" s="184"/>
      <c r="U54" s="106"/>
      <c r="V54" s="107"/>
      <c r="W54" s="94" t="s">
        <v>46</v>
      </c>
      <c r="X54" s="95">
        <f>$AC54+$AE54+$AG54+$AI54</f>
        <v>0</v>
      </c>
      <c r="Y54" s="96">
        <f t="shared" si="32"/>
        <v>0</v>
      </c>
      <c r="Z54" s="109"/>
      <c r="AA54" s="109"/>
      <c r="AB54" s="109"/>
      <c r="AC54" s="145">
        <f>$AH45</f>
        <v>0</v>
      </c>
      <c r="AD54" s="146">
        <f>$AG45</f>
        <v>0</v>
      </c>
      <c r="AE54" s="145">
        <f>$AH48</f>
        <v>0</v>
      </c>
      <c r="AF54" s="146">
        <f>$AG48</f>
        <v>0</v>
      </c>
      <c r="AG54" s="145">
        <f>$AH51</f>
        <v>0</v>
      </c>
      <c r="AH54" s="146">
        <f>$AG51</f>
        <v>0</v>
      </c>
      <c r="AI54" s="29"/>
      <c r="AJ54" s="30"/>
      <c r="AK54" s="185">
        <f>IF(AND(X56=0,Y56=0),-8000,( ($U55-$V55)*1000+ ($X54-$Y54)*300 + $X54*310 +($X55-$Y55)*100+$X55*110+($X56-$Y56)*2+$X56))</f>
        <v>-8000</v>
      </c>
      <c r="AM54" s="9"/>
    </row>
    <row r="55" spans="1:39" ht="13.5" hidden="1" customHeight="1" x14ac:dyDescent="0.2">
      <c r="B55" s="81"/>
      <c r="C55" s="18">
        <f>$N46</f>
        <v>0</v>
      </c>
      <c r="D55" s="19" t="s">
        <v>62</v>
      </c>
      <c r="E55" s="18">
        <f>$L46</f>
        <v>0</v>
      </c>
      <c r="F55" s="66">
        <f>$N49</f>
        <v>0</v>
      </c>
      <c r="G55" s="19" t="s">
        <v>62</v>
      </c>
      <c r="H55" s="65">
        <f>$L49</f>
        <v>0</v>
      </c>
      <c r="I55" s="18">
        <f>$N52</f>
        <v>0</v>
      </c>
      <c r="J55" s="19" t="s">
        <v>62</v>
      </c>
      <c r="K55" s="18">
        <f>$L52</f>
        <v>0</v>
      </c>
      <c r="L55" s="66"/>
      <c r="M55" s="63"/>
      <c r="N55" s="65"/>
      <c r="P55" s="18" t="s">
        <v>62</v>
      </c>
      <c r="Q55" s="65"/>
      <c r="R55" s="182"/>
      <c r="S55" s="183"/>
      <c r="T55" s="184"/>
      <c r="U55" s="86">
        <f>IF($AC54&gt;$AD54,1,0)+IF($AE54&gt;$AF54,1,0)+IF($AG54&gt;$AH54,1,0)+IF($AI54&gt;$AJ54,1,0)</f>
        <v>0</v>
      </c>
      <c r="V55" s="87">
        <f>IF($AC54&lt;$AD54,1,0)+IF($AE54&lt;$AF54,1,0)+IF($AG54&lt;$AH54,1,0)+IF($AI54&lt;$AJ54,1,0)</f>
        <v>0</v>
      </c>
      <c r="W55" s="88" t="s">
        <v>47</v>
      </c>
      <c r="X55" s="89">
        <f t="shared" si="31"/>
        <v>0</v>
      </c>
      <c r="Y55" s="90">
        <f t="shared" si="32"/>
        <v>0</v>
      </c>
      <c r="Z55" s="109"/>
      <c r="AA55" s="109"/>
      <c r="AB55" s="109"/>
      <c r="AC55" s="147">
        <f>$AH46</f>
        <v>0</v>
      </c>
      <c r="AD55" s="148">
        <f>$AG46</f>
        <v>0</v>
      </c>
      <c r="AE55" s="147">
        <f t="shared" ref="AE55:AE56" si="36">$AH49</f>
        <v>0</v>
      </c>
      <c r="AF55" s="148">
        <f t="shared" ref="AF55:AF56" si="37">$AG49</f>
        <v>0</v>
      </c>
      <c r="AG55" s="147">
        <f t="shared" ref="AG55:AG56" si="38">$AH52</f>
        <v>0</v>
      </c>
      <c r="AH55" s="148">
        <f t="shared" ref="AH55:AH56" si="39">$AG52</f>
        <v>0</v>
      </c>
      <c r="AI55" s="23"/>
      <c r="AJ55" s="24"/>
      <c r="AK55" s="186"/>
      <c r="AM55" s="9"/>
    </row>
    <row r="56" spans="1:39" ht="13.5" hidden="1" customHeight="1" thickBot="1" x14ac:dyDescent="0.25">
      <c r="B56" s="31"/>
      <c r="C56" s="105">
        <f>$N47</f>
        <v>0</v>
      </c>
      <c r="D56" s="32" t="s">
        <v>62</v>
      </c>
      <c r="E56" s="105">
        <f>$L47</f>
        <v>0</v>
      </c>
      <c r="F56" s="37">
        <f>$N50</f>
        <v>0</v>
      </c>
      <c r="G56" s="32" t="s">
        <v>62</v>
      </c>
      <c r="H56" s="102">
        <f>$L50</f>
        <v>0</v>
      </c>
      <c r="I56" s="105">
        <f>$N53</f>
        <v>0</v>
      </c>
      <c r="J56" s="32" t="s">
        <v>62</v>
      </c>
      <c r="K56" s="105">
        <f>$L53</f>
        <v>0</v>
      </c>
      <c r="L56" s="37"/>
      <c r="M56" s="105"/>
      <c r="N56" s="64"/>
      <c r="O56" s="105"/>
      <c r="P56" s="105" t="s">
        <v>62</v>
      </c>
      <c r="Q56" s="102"/>
      <c r="R56" s="188"/>
      <c r="S56" s="189"/>
      <c r="T56" s="190"/>
      <c r="U56" s="111"/>
      <c r="V56" s="112"/>
      <c r="W56" s="91" t="s">
        <v>45</v>
      </c>
      <c r="X56" s="92">
        <f t="shared" si="31"/>
        <v>0</v>
      </c>
      <c r="Y56" s="93">
        <f t="shared" si="32"/>
        <v>0</v>
      </c>
      <c r="Z56" s="109"/>
      <c r="AA56" s="109"/>
      <c r="AB56" s="109"/>
      <c r="AC56" s="149">
        <f>$AH47</f>
        <v>0</v>
      </c>
      <c r="AD56" s="150">
        <f>$AG47</f>
        <v>0</v>
      </c>
      <c r="AE56" s="149">
        <f t="shared" si="36"/>
        <v>0</v>
      </c>
      <c r="AF56" s="150">
        <f t="shared" si="37"/>
        <v>0</v>
      </c>
      <c r="AG56" s="149">
        <f t="shared" si="38"/>
        <v>0</v>
      </c>
      <c r="AH56" s="150">
        <f t="shared" si="39"/>
        <v>0</v>
      </c>
      <c r="AI56" s="33"/>
      <c r="AJ56" s="34"/>
      <c r="AK56" s="187"/>
      <c r="AL56" s="10"/>
      <c r="AM56" s="9"/>
    </row>
    <row r="57" spans="1:39" ht="13.5" hidden="1" customHeight="1" x14ac:dyDescent="0.2">
      <c r="B57" s="81" t="s">
        <v>8</v>
      </c>
      <c r="C57" s="18">
        <f>$Q45</f>
        <v>0</v>
      </c>
      <c r="D57" s="18" t="s">
        <v>62</v>
      </c>
      <c r="E57" s="18">
        <f>$O45</f>
        <v>0</v>
      </c>
      <c r="F57" s="66">
        <f>$Q48</f>
        <v>0</v>
      </c>
      <c r="G57" s="18" t="s">
        <v>62</v>
      </c>
      <c r="H57" s="65">
        <f>$O48</f>
        <v>0</v>
      </c>
      <c r="I57" s="18">
        <f>$Q51</f>
        <v>0</v>
      </c>
      <c r="J57" s="18" t="s">
        <v>62</v>
      </c>
      <c r="K57" s="18">
        <f>$O51</f>
        <v>0</v>
      </c>
      <c r="L57" s="66">
        <f>$Q54</f>
        <v>0</v>
      </c>
      <c r="M57" s="18" t="s">
        <v>62</v>
      </c>
      <c r="N57" s="65">
        <f>$O54</f>
        <v>0</v>
      </c>
      <c r="O57" s="103"/>
      <c r="P57" s="104"/>
      <c r="Q57" s="101"/>
      <c r="R57" s="182" t="str">
        <f>IF(OR($W60 ="",$Y60="入力未完"),"",RANK($AK57,$AK45:$AK57,0))</f>
        <v/>
      </c>
      <c r="S57" s="183"/>
      <c r="T57" s="184"/>
      <c r="U57" s="106"/>
      <c r="V57" s="107"/>
      <c r="W57" s="83" t="s">
        <v>46</v>
      </c>
      <c r="X57" s="84">
        <f t="shared" si="31"/>
        <v>0</v>
      </c>
      <c r="Y57" s="85">
        <f t="shared" si="32"/>
        <v>0</v>
      </c>
      <c r="Z57" s="109"/>
      <c r="AA57" s="109"/>
      <c r="AB57" s="109"/>
      <c r="AC57" s="151">
        <f>$AJ45</f>
        <v>0</v>
      </c>
      <c r="AD57" s="152">
        <f>$AI45</f>
        <v>0</v>
      </c>
      <c r="AE57" s="151">
        <f>$AJ48</f>
        <v>0</v>
      </c>
      <c r="AF57" s="152">
        <f>$AI48</f>
        <v>0</v>
      </c>
      <c r="AG57" s="151">
        <f>$AJ51</f>
        <v>0</v>
      </c>
      <c r="AH57" s="152">
        <f>$AI51</f>
        <v>0</v>
      </c>
      <c r="AI57" s="151">
        <f>$AJ54</f>
        <v>0</v>
      </c>
      <c r="AJ57" s="152">
        <f>$AI54</f>
        <v>0</v>
      </c>
      <c r="AK57" s="185">
        <f>IF(AND(X59=0,Y59=0),-8000,( ($U58-$V58)*1000+ ($X57-$Y57)*300 + $X57*310 +($X58-$Y58)*100+$X58*110+($X59-$Y59)*2+$X59))</f>
        <v>-8000</v>
      </c>
      <c r="AM57" s="9"/>
    </row>
    <row r="58" spans="1:39" ht="13.5" hidden="1" customHeight="1" x14ac:dyDescent="0.2">
      <c r="B58" s="81"/>
      <c r="C58" s="18">
        <f>$Q46</f>
        <v>0</v>
      </c>
      <c r="D58" s="19" t="s">
        <v>62</v>
      </c>
      <c r="E58" s="18">
        <f>$O46</f>
        <v>0</v>
      </c>
      <c r="F58" s="66">
        <f>$Q49</f>
        <v>0</v>
      </c>
      <c r="G58" s="19" t="s">
        <v>62</v>
      </c>
      <c r="H58" s="65">
        <f>$O49</f>
        <v>0</v>
      </c>
      <c r="I58" s="18">
        <f>$Q52</f>
        <v>0</v>
      </c>
      <c r="J58" s="19" t="s">
        <v>62</v>
      </c>
      <c r="K58" s="18">
        <f>$O52</f>
        <v>0</v>
      </c>
      <c r="L58" s="66">
        <f>$Q55</f>
        <v>0</v>
      </c>
      <c r="M58" s="19" t="s">
        <v>62</v>
      </c>
      <c r="N58" s="65">
        <f>$O55</f>
        <v>0</v>
      </c>
      <c r="O58" s="66"/>
      <c r="P58" s="63"/>
      <c r="Q58" s="65"/>
      <c r="R58" s="182"/>
      <c r="S58" s="183"/>
      <c r="T58" s="184"/>
      <c r="U58" s="86">
        <f>IF($AC57&gt;$AD57,1,0)+IF($AE57&gt;$AF57,1,0)+IF($AG57&gt;$AH57,1,0)+IF($AI57&gt;$AJ57,1,0)</f>
        <v>0</v>
      </c>
      <c r="V58" s="87">
        <f>IF($AC57&lt;$AD57,1,0)+IF($AE57&lt;$AF57,1,0)+IF($AG57&lt;$AH57,1,0)+IF($AI57&lt;$AJ57,1,0)</f>
        <v>0</v>
      </c>
      <c r="W58" s="88" t="s">
        <v>47</v>
      </c>
      <c r="X58" s="89">
        <f t="shared" si="31"/>
        <v>0</v>
      </c>
      <c r="Y58" s="90">
        <f t="shared" si="32"/>
        <v>0</v>
      </c>
      <c r="Z58" s="109"/>
      <c r="AA58" s="109"/>
      <c r="AB58" s="109"/>
      <c r="AC58" s="147">
        <f>$AJ46</f>
        <v>0</v>
      </c>
      <c r="AD58" s="148">
        <f t="shared" ref="AD58:AD59" si="40">$AI46</f>
        <v>0</v>
      </c>
      <c r="AE58" s="147">
        <f t="shared" ref="AE58:AE59" si="41">$AJ49</f>
        <v>0</v>
      </c>
      <c r="AF58" s="148">
        <f t="shared" ref="AF58:AF59" si="42">$AI49</f>
        <v>0</v>
      </c>
      <c r="AG58" s="147">
        <f t="shared" ref="AG58:AG59" si="43">$AJ52</f>
        <v>0</v>
      </c>
      <c r="AH58" s="148">
        <f t="shared" ref="AH58:AH59" si="44">$AI52</f>
        <v>0</v>
      </c>
      <c r="AI58" s="147">
        <f t="shared" ref="AI58:AI59" si="45">$AJ55</f>
        <v>0</v>
      </c>
      <c r="AJ58" s="148">
        <f t="shared" ref="AJ58:AJ59" si="46">$AI55</f>
        <v>0</v>
      </c>
      <c r="AK58" s="186"/>
      <c r="AM58" s="9"/>
    </row>
    <row r="59" spans="1:39" ht="13.5" hidden="1" customHeight="1" thickBot="1" x14ac:dyDescent="0.25">
      <c r="B59" s="35"/>
      <c r="C59" s="105">
        <f>$Q47</f>
        <v>0</v>
      </c>
      <c r="D59" s="32" t="s">
        <v>62</v>
      </c>
      <c r="E59" s="105">
        <f>$O47</f>
        <v>0</v>
      </c>
      <c r="F59" s="37">
        <f>$Q50</f>
        <v>0</v>
      </c>
      <c r="G59" s="32" t="s">
        <v>62</v>
      </c>
      <c r="H59" s="102">
        <f>$O50</f>
        <v>0</v>
      </c>
      <c r="I59" s="105">
        <f>$Q53</f>
        <v>0</v>
      </c>
      <c r="J59" s="32" t="s">
        <v>62</v>
      </c>
      <c r="K59" s="105">
        <f>$O53</f>
        <v>0</v>
      </c>
      <c r="L59" s="37">
        <f>$Q56</f>
        <v>0</v>
      </c>
      <c r="M59" s="32" t="s">
        <v>62</v>
      </c>
      <c r="N59" s="102">
        <f>$O56</f>
        <v>0</v>
      </c>
      <c r="O59" s="37"/>
      <c r="P59" s="105"/>
      <c r="Q59" s="64"/>
      <c r="R59" s="188"/>
      <c r="S59" s="189"/>
      <c r="T59" s="190"/>
      <c r="U59" s="111"/>
      <c r="V59" s="112"/>
      <c r="W59" s="91" t="s">
        <v>45</v>
      </c>
      <c r="X59" s="92">
        <f t="shared" si="31"/>
        <v>0</v>
      </c>
      <c r="Y59" s="93">
        <f t="shared" si="32"/>
        <v>0</v>
      </c>
      <c r="Z59" s="109"/>
      <c r="AA59" s="109"/>
      <c r="AB59" s="109"/>
      <c r="AC59" s="153">
        <f>$AJ47</f>
        <v>0</v>
      </c>
      <c r="AD59" s="154">
        <f t="shared" si="40"/>
        <v>0</v>
      </c>
      <c r="AE59" s="153">
        <f t="shared" si="41"/>
        <v>0</v>
      </c>
      <c r="AF59" s="154">
        <f t="shared" si="42"/>
        <v>0</v>
      </c>
      <c r="AG59" s="153">
        <f t="shared" si="43"/>
        <v>0</v>
      </c>
      <c r="AH59" s="154">
        <f t="shared" si="44"/>
        <v>0</v>
      </c>
      <c r="AI59" s="153">
        <f t="shared" si="45"/>
        <v>0</v>
      </c>
      <c r="AJ59" s="154">
        <f t="shared" si="46"/>
        <v>0</v>
      </c>
      <c r="AK59" s="187"/>
      <c r="AL59" s="10"/>
      <c r="AM59" s="9"/>
    </row>
    <row r="60" spans="1:39" ht="13.5" hidden="1" customHeight="1" x14ac:dyDescent="0.2">
      <c r="D60" s="19"/>
      <c r="G60" s="19"/>
      <c r="J60" s="19"/>
      <c r="M60" s="19"/>
      <c r="T60" s="109"/>
      <c r="U60" s="156">
        <f>$U46+$U49+$U52+$U55+U58</f>
        <v>0</v>
      </c>
      <c r="V60" s="109"/>
      <c r="W60" s="157"/>
      <c r="X60" s="18"/>
      <c r="Y60" s="109" t="str">
        <f>IF($U60=$W60,"入力完了","入力未完")</f>
        <v>入力完了</v>
      </c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9"/>
      <c r="AM60" s="9"/>
    </row>
    <row r="61" spans="1:39" ht="13.5" hidden="1" customHeight="1" x14ac:dyDescent="0.2"/>
    <row r="62" spans="1:39" ht="14.25" customHeight="1" thickBot="1" x14ac:dyDescent="0.25"/>
    <row r="63" spans="1:39" ht="14.25" customHeight="1" thickBot="1" x14ac:dyDescent="0.25">
      <c r="B63" s="142" t="s">
        <v>9</v>
      </c>
      <c r="C63" s="176" t="str">
        <f>$B65</f>
        <v>横浜ドリーム Ｔ３</v>
      </c>
      <c r="D63" s="176"/>
      <c r="E63" s="176"/>
      <c r="F63" s="177" t="str">
        <f>$B68</f>
        <v>サンデークラブM</v>
      </c>
      <c r="G63" s="176"/>
      <c r="H63" s="178"/>
      <c r="I63" s="176" t="str">
        <f>$B71</f>
        <v>BIPS</v>
      </c>
      <c r="J63" s="176"/>
      <c r="K63" s="178"/>
      <c r="L63" s="177" t="str">
        <f>$B74</f>
        <v>モンキーズ＋</v>
      </c>
      <c r="M63" s="176"/>
      <c r="N63" s="178"/>
      <c r="O63" s="176">
        <f>$B77</f>
        <v>0</v>
      </c>
      <c r="P63" s="176"/>
      <c r="Q63" s="178"/>
      <c r="R63" s="193" t="s">
        <v>2</v>
      </c>
      <c r="S63" s="203"/>
      <c r="T63" s="194"/>
      <c r="U63" s="193" t="s">
        <v>3</v>
      </c>
      <c r="V63" s="194"/>
      <c r="W63" s="197"/>
      <c r="X63" s="199" t="s">
        <v>4</v>
      </c>
      <c r="Y63" s="201" t="s">
        <v>5</v>
      </c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0"/>
      <c r="AM63" s="10"/>
    </row>
    <row r="64" spans="1:39" ht="14.25" customHeight="1" thickBot="1" x14ac:dyDescent="0.25">
      <c r="B64" s="36" t="s">
        <v>73</v>
      </c>
      <c r="C64" s="173"/>
      <c r="D64" s="173"/>
      <c r="E64" s="173"/>
      <c r="F64" s="174"/>
      <c r="G64" s="173"/>
      <c r="H64" s="175"/>
      <c r="I64" s="173"/>
      <c r="J64" s="173"/>
      <c r="K64" s="175"/>
      <c r="L64" s="174"/>
      <c r="M64" s="173"/>
      <c r="N64" s="175"/>
      <c r="O64" s="173"/>
      <c r="P64" s="173"/>
      <c r="Q64" s="175"/>
      <c r="R64" s="195"/>
      <c r="S64" s="204"/>
      <c r="T64" s="196"/>
      <c r="U64" s="195"/>
      <c r="V64" s="196"/>
      <c r="W64" s="198"/>
      <c r="X64" s="200"/>
      <c r="Y64" s="202"/>
      <c r="Z64" s="18"/>
      <c r="AA64" s="18"/>
      <c r="AB64" s="18"/>
      <c r="AC64" s="191">
        <v>1</v>
      </c>
      <c r="AD64" s="192"/>
      <c r="AE64" s="191">
        <v>2</v>
      </c>
      <c r="AF64" s="192"/>
      <c r="AG64" s="191">
        <v>3</v>
      </c>
      <c r="AH64" s="192"/>
      <c r="AI64" s="191">
        <v>4</v>
      </c>
      <c r="AJ64" s="192"/>
      <c r="AK64" s="143" t="s">
        <v>63</v>
      </c>
      <c r="AL64" s="10"/>
      <c r="AM64" s="144"/>
    </row>
    <row r="65" spans="1:39" ht="14.25" customHeight="1" x14ac:dyDescent="0.2">
      <c r="B65" s="81" t="s">
        <v>440</v>
      </c>
      <c r="C65" s="103"/>
      <c r="F65" s="66">
        <v>2</v>
      </c>
      <c r="G65" s="19" t="s">
        <v>326</v>
      </c>
      <c r="H65" s="65">
        <v>0</v>
      </c>
      <c r="I65" s="18">
        <v>0</v>
      </c>
      <c r="J65" s="19" t="s">
        <v>326</v>
      </c>
      <c r="K65" s="65">
        <v>2</v>
      </c>
      <c r="L65" s="66">
        <v>0</v>
      </c>
      <c r="M65" s="19" t="s">
        <v>326</v>
      </c>
      <c r="N65" s="65">
        <v>2</v>
      </c>
      <c r="P65" s="19"/>
      <c r="Q65" s="65"/>
      <c r="R65" s="179">
        <v>3</v>
      </c>
      <c r="S65" s="180"/>
      <c r="T65" s="181"/>
      <c r="U65" s="106"/>
      <c r="V65" s="107"/>
      <c r="W65" s="83" t="s">
        <v>327</v>
      </c>
      <c r="X65" s="84">
        <v>5</v>
      </c>
      <c r="Y65" s="85">
        <v>4</v>
      </c>
      <c r="Z65" s="109"/>
      <c r="AA65" s="109"/>
      <c r="AB65" s="109"/>
      <c r="AC65" s="20">
        <v>2</v>
      </c>
      <c r="AD65" s="21">
        <v>1</v>
      </c>
      <c r="AE65" s="20">
        <v>3</v>
      </c>
      <c r="AF65" s="21">
        <v>0</v>
      </c>
      <c r="AG65" s="20">
        <v>1</v>
      </c>
      <c r="AH65" s="21">
        <v>2</v>
      </c>
      <c r="AI65" s="20"/>
      <c r="AJ65" s="21"/>
      <c r="AK65" s="185">
        <f>IF(AND(X67=0,Y67=0),-8000,( ($U66-$V66)*1000+ ($X65-$Y65)*300 + $X65*310 +($X66-$Y66)*100+$X66*110+($X67-$Y67)*2+$X67))</f>
        <v>4865</v>
      </c>
      <c r="AL65" s="9"/>
      <c r="AM65" s="9"/>
    </row>
    <row r="66" spans="1:39" ht="14.25" customHeight="1" x14ac:dyDescent="0.2">
      <c r="B66" s="22"/>
      <c r="D66" s="63"/>
      <c r="F66" s="66">
        <v>2</v>
      </c>
      <c r="G66" s="18" t="s">
        <v>326</v>
      </c>
      <c r="H66" s="65">
        <v>0</v>
      </c>
      <c r="I66" s="18">
        <v>1</v>
      </c>
      <c r="J66" s="18" t="s">
        <v>326</v>
      </c>
      <c r="K66" s="65">
        <v>2</v>
      </c>
      <c r="L66" s="66">
        <v>2</v>
      </c>
      <c r="M66" s="18" t="s">
        <v>326</v>
      </c>
      <c r="N66" s="65">
        <v>0</v>
      </c>
      <c r="Q66" s="65"/>
      <c r="R66" s="182"/>
      <c r="S66" s="183"/>
      <c r="T66" s="184"/>
      <c r="U66" s="86">
        <v>2</v>
      </c>
      <c r="V66" s="87">
        <v>1</v>
      </c>
      <c r="W66" s="88" t="s">
        <v>328</v>
      </c>
      <c r="X66" s="89">
        <v>12</v>
      </c>
      <c r="Y66" s="90">
        <v>9</v>
      </c>
      <c r="Z66" s="109"/>
      <c r="AA66" s="109"/>
      <c r="AB66" s="109"/>
      <c r="AC66" s="23">
        <v>4</v>
      </c>
      <c r="AD66" s="24">
        <v>3</v>
      </c>
      <c r="AE66" s="23">
        <v>6</v>
      </c>
      <c r="AF66" s="24">
        <v>0</v>
      </c>
      <c r="AG66" s="23">
        <v>4</v>
      </c>
      <c r="AH66" s="24">
        <v>4</v>
      </c>
      <c r="AI66" s="23"/>
      <c r="AJ66" s="24"/>
      <c r="AK66" s="186"/>
      <c r="AL66" s="55"/>
      <c r="AM66" s="9"/>
    </row>
    <row r="67" spans="1:39" ht="14.25" customHeight="1" thickBot="1" x14ac:dyDescent="0.25">
      <c r="B67" s="25"/>
      <c r="E67" s="64"/>
      <c r="F67" s="66">
        <v>2</v>
      </c>
      <c r="G67" s="18" t="s">
        <v>326</v>
      </c>
      <c r="H67" s="65">
        <v>0</v>
      </c>
      <c r="I67" s="18">
        <v>1</v>
      </c>
      <c r="J67" s="18" t="s">
        <v>326</v>
      </c>
      <c r="K67" s="65">
        <v>2</v>
      </c>
      <c r="L67" s="66">
        <v>2</v>
      </c>
      <c r="M67" s="18" t="s">
        <v>326</v>
      </c>
      <c r="N67" s="65">
        <v>1</v>
      </c>
      <c r="Q67" s="65"/>
      <c r="R67" s="182"/>
      <c r="S67" s="183"/>
      <c r="T67" s="184"/>
      <c r="U67" s="111"/>
      <c r="V67" s="112"/>
      <c r="W67" s="91" t="s">
        <v>329</v>
      </c>
      <c r="X67" s="92">
        <v>365</v>
      </c>
      <c r="Y67" s="93">
        <v>350</v>
      </c>
      <c r="Z67" s="109"/>
      <c r="AA67" s="109"/>
      <c r="AB67" s="109"/>
      <c r="AC67" s="26">
        <v>125</v>
      </c>
      <c r="AD67" s="27">
        <v>103</v>
      </c>
      <c r="AE67" s="26">
        <v>126</v>
      </c>
      <c r="AF67" s="27">
        <v>66</v>
      </c>
      <c r="AG67" s="26">
        <v>143</v>
      </c>
      <c r="AH67" s="27">
        <v>122</v>
      </c>
      <c r="AI67" s="26"/>
      <c r="AJ67" s="27"/>
      <c r="AK67" s="187"/>
      <c r="AL67" s="10"/>
      <c r="AM67" s="9"/>
    </row>
    <row r="68" spans="1:39" ht="14.25" customHeight="1" x14ac:dyDescent="0.2">
      <c r="B68" s="82" t="s">
        <v>441</v>
      </c>
      <c r="C68" s="104">
        <v>0</v>
      </c>
      <c r="D68" s="104" t="s">
        <v>326</v>
      </c>
      <c r="E68" s="104">
        <v>2</v>
      </c>
      <c r="F68" s="103"/>
      <c r="G68" s="104"/>
      <c r="H68" s="101"/>
      <c r="I68" s="104">
        <v>0</v>
      </c>
      <c r="J68" s="28" t="s">
        <v>326</v>
      </c>
      <c r="K68" s="101">
        <v>2</v>
      </c>
      <c r="L68" s="100">
        <v>0</v>
      </c>
      <c r="M68" s="28" t="s">
        <v>326</v>
      </c>
      <c r="N68" s="101">
        <v>2</v>
      </c>
      <c r="O68" s="104"/>
      <c r="P68" s="28"/>
      <c r="Q68" s="101"/>
      <c r="R68" s="179">
        <v>4</v>
      </c>
      <c r="S68" s="180"/>
      <c r="T68" s="181"/>
      <c r="U68" s="108"/>
      <c r="V68" s="110"/>
      <c r="W68" s="94" t="s">
        <v>327</v>
      </c>
      <c r="X68" s="95">
        <v>0</v>
      </c>
      <c r="Y68" s="96">
        <v>9</v>
      </c>
      <c r="Z68" s="109"/>
      <c r="AA68" s="109"/>
      <c r="AB68" s="109"/>
      <c r="AC68" s="145">
        <f>$AD65</f>
        <v>1</v>
      </c>
      <c r="AD68" s="146">
        <f>$AC65</f>
        <v>2</v>
      </c>
      <c r="AE68" s="29">
        <v>2</v>
      </c>
      <c r="AF68" s="30">
        <v>1</v>
      </c>
      <c r="AG68" s="29">
        <v>2</v>
      </c>
      <c r="AH68" s="30">
        <v>1</v>
      </c>
      <c r="AI68" s="29"/>
      <c r="AJ68" s="30"/>
      <c r="AK68" s="185">
        <f>IF(AND(X70=0,Y70=0),-8000,( ($U69-$V69)*1000+ ($X68-$Y68)*300 + $X68*310 +($X69-$Y69)*100+$X69*110+($X70-$Y70)*2+$X70))</f>
        <v>-7683</v>
      </c>
      <c r="AM68" s="9"/>
    </row>
    <row r="69" spans="1:39" ht="14.25" customHeight="1" x14ac:dyDescent="0.2">
      <c r="A69" s="55"/>
      <c r="B69" s="81"/>
      <c r="C69" s="18">
        <v>0</v>
      </c>
      <c r="D69" s="19" t="s">
        <v>326</v>
      </c>
      <c r="E69" s="18">
        <v>2</v>
      </c>
      <c r="F69" s="66"/>
      <c r="G69" s="63"/>
      <c r="H69" s="65"/>
      <c r="I69" s="18">
        <v>0</v>
      </c>
      <c r="J69" s="18" t="s">
        <v>326</v>
      </c>
      <c r="K69" s="65">
        <v>2</v>
      </c>
      <c r="L69" s="66">
        <v>0</v>
      </c>
      <c r="M69" s="18" t="s">
        <v>326</v>
      </c>
      <c r="N69" s="65">
        <v>2</v>
      </c>
      <c r="Q69" s="65"/>
      <c r="R69" s="182"/>
      <c r="S69" s="183"/>
      <c r="T69" s="184"/>
      <c r="U69" s="86">
        <v>0</v>
      </c>
      <c r="V69" s="87">
        <v>3</v>
      </c>
      <c r="W69" s="88" t="s">
        <v>328</v>
      </c>
      <c r="X69" s="89">
        <v>0</v>
      </c>
      <c r="Y69" s="90">
        <v>18</v>
      </c>
      <c r="Z69" s="109"/>
      <c r="AA69" s="109"/>
      <c r="AB69" s="109"/>
      <c r="AC69" s="147">
        <f>$AD66</f>
        <v>3</v>
      </c>
      <c r="AD69" s="148">
        <f>$AC66</f>
        <v>4</v>
      </c>
      <c r="AE69" s="23">
        <v>5</v>
      </c>
      <c r="AF69" s="24">
        <v>3</v>
      </c>
      <c r="AG69" s="23">
        <v>4</v>
      </c>
      <c r="AH69" s="24">
        <v>2</v>
      </c>
      <c r="AI69" s="23"/>
      <c r="AJ69" s="24"/>
      <c r="AK69" s="186"/>
      <c r="AM69" s="9"/>
    </row>
    <row r="70" spans="1:39" ht="14.25" customHeight="1" thickBot="1" x14ac:dyDescent="0.25">
      <c r="B70" s="31"/>
      <c r="C70" s="105">
        <v>0</v>
      </c>
      <c r="D70" s="32" t="s">
        <v>326</v>
      </c>
      <c r="E70" s="105">
        <v>2</v>
      </c>
      <c r="F70" s="37"/>
      <c r="G70" s="105"/>
      <c r="H70" s="64"/>
      <c r="I70" s="105">
        <v>0</v>
      </c>
      <c r="J70" s="105" t="s">
        <v>326</v>
      </c>
      <c r="K70" s="102">
        <v>2</v>
      </c>
      <c r="L70" s="37">
        <v>0</v>
      </c>
      <c r="M70" s="105" t="s">
        <v>326</v>
      </c>
      <c r="N70" s="102">
        <v>2</v>
      </c>
      <c r="O70" s="105"/>
      <c r="P70" s="105"/>
      <c r="Q70" s="102"/>
      <c r="R70" s="182"/>
      <c r="S70" s="183"/>
      <c r="T70" s="184"/>
      <c r="U70" s="108"/>
      <c r="V70" s="110"/>
      <c r="W70" s="97" t="s">
        <v>329</v>
      </c>
      <c r="X70" s="98">
        <v>191</v>
      </c>
      <c r="Y70" s="99">
        <v>378</v>
      </c>
      <c r="Z70" s="109"/>
      <c r="AA70" s="109"/>
      <c r="AB70" s="109"/>
      <c r="AC70" s="149">
        <f>$AD67</f>
        <v>103</v>
      </c>
      <c r="AD70" s="150">
        <f>$AC67</f>
        <v>125</v>
      </c>
      <c r="AE70" s="33">
        <v>146</v>
      </c>
      <c r="AF70" s="34">
        <v>120</v>
      </c>
      <c r="AG70" s="33">
        <v>101</v>
      </c>
      <c r="AH70" s="34">
        <v>79</v>
      </c>
      <c r="AI70" s="33"/>
      <c r="AJ70" s="34"/>
      <c r="AK70" s="187"/>
      <c r="AL70" s="10"/>
      <c r="AM70" s="9"/>
    </row>
    <row r="71" spans="1:39" ht="14.25" customHeight="1" x14ac:dyDescent="0.2">
      <c r="B71" s="81" t="s">
        <v>455</v>
      </c>
      <c r="C71" s="18">
        <v>2</v>
      </c>
      <c r="D71" s="18" t="s">
        <v>326</v>
      </c>
      <c r="E71" s="18">
        <v>0</v>
      </c>
      <c r="F71" s="66">
        <v>2</v>
      </c>
      <c r="G71" s="18" t="s">
        <v>326</v>
      </c>
      <c r="H71" s="65">
        <v>0</v>
      </c>
      <c r="I71" s="103"/>
      <c r="J71" s="104"/>
      <c r="K71" s="101"/>
      <c r="L71" s="66">
        <v>1</v>
      </c>
      <c r="M71" s="19" t="s">
        <v>326</v>
      </c>
      <c r="N71" s="65">
        <v>2</v>
      </c>
      <c r="P71" s="19"/>
      <c r="Q71" s="65"/>
      <c r="R71" s="179">
        <v>1</v>
      </c>
      <c r="S71" s="180"/>
      <c r="T71" s="181"/>
      <c r="U71" s="106"/>
      <c r="V71" s="107"/>
      <c r="W71" s="83" t="s">
        <v>327</v>
      </c>
      <c r="X71" s="84">
        <v>7</v>
      </c>
      <c r="Y71" s="85">
        <v>2</v>
      </c>
      <c r="Z71" s="109"/>
      <c r="AA71" s="109"/>
      <c r="AB71" s="109"/>
      <c r="AC71" s="151">
        <f>$AF65</f>
        <v>0</v>
      </c>
      <c r="AD71" s="152">
        <f>$AE65</f>
        <v>3</v>
      </c>
      <c r="AE71" s="151">
        <f>$AF68</f>
        <v>1</v>
      </c>
      <c r="AF71" s="152">
        <f>$AE68</f>
        <v>2</v>
      </c>
      <c r="AG71" s="20">
        <v>0</v>
      </c>
      <c r="AH71" s="21">
        <v>3</v>
      </c>
      <c r="AI71" s="20"/>
      <c r="AJ71" s="21"/>
      <c r="AK71" s="185">
        <f>IF(AND(X73=0,Y73=0),-8000,( ($U72-$V72)*1000+ ($X71-$Y71)*300 + $X71*310 +($X72-$Y72)*100+$X72*110+($X73-$Y73)*2+$X73))</f>
        <v>7626</v>
      </c>
      <c r="AM71" s="9"/>
    </row>
    <row r="72" spans="1:39" ht="14.25" customHeight="1" x14ac:dyDescent="0.2">
      <c r="B72" s="81"/>
      <c r="C72" s="18">
        <v>2</v>
      </c>
      <c r="D72" s="19" t="s">
        <v>326</v>
      </c>
      <c r="E72" s="18">
        <v>1</v>
      </c>
      <c r="F72" s="66">
        <v>2</v>
      </c>
      <c r="G72" s="19" t="s">
        <v>326</v>
      </c>
      <c r="H72" s="65">
        <v>0</v>
      </c>
      <c r="I72" s="66"/>
      <c r="J72" s="63"/>
      <c r="K72" s="65"/>
      <c r="L72" s="66">
        <v>2</v>
      </c>
      <c r="M72" s="18" t="s">
        <v>326</v>
      </c>
      <c r="N72" s="65">
        <v>1</v>
      </c>
      <c r="Q72" s="65"/>
      <c r="R72" s="182"/>
      <c r="S72" s="183"/>
      <c r="T72" s="184"/>
      <c r="U72" s="86">
        <v>2</v>
      </c>
      <c r="V72" s="87">
        <v>1</v>
      </c>
      <c r="W72" s="88" t="s">
        <v>328</v>
      </c>
      <c r="X72" s="89">
        <v>15</v>
      </c>
      <c r="Y72" s="90">
        <v>7</v>
      </c>
      <c r="Z72" s="109"/>
      <c r="AA72" s="109"/>
      <c r="AB72" s="109"/>
      <c r="AC72" s="147">
        <f>$AF66</f>
        <v>0</v>
      </c>
      <c r="AD72" s="148">
        <f>$AE66</f>
        <v>6</v>
      </c>
      <c r="AE72" s="147">
        <f t="shared" ref="AE72:AE73" si="47">$AF69</f>
        <v>3</v>
      </c>
      <c r="AF72" s="148">
        <f t="shared" ref="AF72:AF73" si="48">$AE69</f>
        <v>5</v>
      </c>
      <c r="AG72" s="23">
        <v>0</v>
      </c>
      <c r="AH72" s="24">
        <v>6</v>
      </c>
      <c r="AI72" s="23"/>
      <c r="AJ72" s="24"/>
      <c r="AK72" s="186"/>
      <c r="AM72" s="9"/>
    </row>
    <row r="73" spans="1:39" ht="14.25" customHeight="1" thickBot="1" x14ac:dyDescent="0.25">
      <c r="B73" s="35"/>
      <c r="C73" s="105">
        <v>2</v>
      </c>
      <c r="D73" s="32" t="s">
        <v>326</v>
      </c>
      <c r="E73" s="105">
        <v>1</v>
      </c>
      <c r="F73" s="37">
        <v>2</v>
      </c>
      <c r="G73" s="32" t="s">
        <v>326</v>
      </c>
      <c r="H73" s="102">
        <v>0</v>
      </c>
      <c r="I73" s="37"/>
      <c r="J73" s="105"/>
      <c r="K73" s="64"/>
      <c r="L73" s="66">
        <v>0</v>
      </c>
      <c r="M73" s="18" t="s">
        <v>326</v>
      </c>
      <c r="N73" s="65">
        <v>2</v>
      </c>
      <c r="Q73" s="65"/>
      <c r="R73" s="188"/>
      <c r="S73" s="189"/>
      <c r="T73" s="190"/>
      <c r="U73" s="111"/>
      <c r="V73" s="112"/>
      <c r="W73" s="91" t="s">
        <v>329</v>
      </c>
      <c r="X73" s="92">
        <v>396</v>
      </c>
      <c r="Y73" s="93">
        <v>341</v>
      </c>
      <c r="Z73" s="109"/>
      <c r="AA73" s="109"/>
      <c r="AB73" s="109"/>
      <c r="AC73" s="153">
        <f>$AF67</f>
        <v>66</v>
      </c>
      <c r="AD73" s="154">
        <f>$AE67</f>
        <v>126</v>
      </c>
      <c r="AE73" s="153">
        <f t="shared" si="47"/>
        <v>120</v>
      </c>
      <c r="AF73" s="154">
        <f t="shared" si="48"/>
        <v>146</v>
      </c>
      <c r="AG73" s="26">
        <v>50</v>
      </c>
      <c r="AH73" s="27">
        <v>126</v>
      </c>
      <c r="AI73" s="26"/>
      <c r="AJ73" s="27"/>
      <c r="AK73" s="187"/>
      <c r="AL73" s="10"/>
      <c r="AM73" s="9"/>
    </row>
    <row r="74" spans="1:39" ht="14.25" customHeight="1" x14ac:dyDescent="0.2">
      <c r="B74" s="82" t="s">
        <v>456</v>
      </c>
      <c r="C74" s="104">
        <v>2</v>
      </c>
      <c r="D74" s="104" t="s">
        <v>326</v>
      </c>
      <c r="E74" s="104">
        <v>0</v>
      </c>
      <c r="F74" s="100">
        <v>2</v>
      </c>
      <c r="G74" s="104" t="s">
        <v>326</v>
      </c>
      <c r="H74" s="101">
        <v>0</v>
      </c>
      <c r="I74" s="104">
        <v>2</v>
      </c>
      <c r="J74" s="104" t="s">
        <v>326</v>
      </c>
      <c r="K74" s="104">
        <v>1</v>
      </c>
      <c r="L74" s="103"/>
      <c r="M74" s="104"/>
      <c r="N74" s="101"/>
      <c r="O74" s="104"/>
      <c r="P74" s="28"/>
      <c r="Q74" s="101"/>
      <c r="R74" s="182">
        <v>2</v>
      </c>
      <c r="S74" s="183"/>
      <c r="T74" s="184"/>
      <c r="U74" s="106"/>
      <c r="V74" s="107"/>
      <c r="W74" s="94" t="s">
        <v>327</v>
      </c>
      <c r="X74" s="95">
        <v>6</v>
      </c>
      <c r="Y74" s="96">
        <v>3</v>
      </c>
      <c r="Z74" s="109"/>
      <c r="AA74" s="109"/>
      <c r="AB74" s="109"/>
      <c r="AC74" s="145">
        <f>$AH65</f>
        <v>2</v>
      </c>
      <c r="AD74" s="146">
        <f>$AG65</f>
        <v>1</v>
      </c>
      <c r="AE74" s="145">
        <f>$AH68</f>
        <v>1</v>
      </c>
      <c r="AF74" s="146">
        <f>$AG68</f>
        <v>2</v>
      </c>
      <c r="AG74" s="145">
        <f>$AH71</f>
        <v>3</v>
      </c>
      <c r="AH74" s="146">
        <f>$AG71</f>
        <v>0</v>
      </c>
      <c r="AI74" s="29"/>
      <c r="AJ74" s="30"/>
      <c r="AK74" s="185">
        <f>IF(AND(X76=0,Y76=0),-8000,( ($U75-$V75)*1000+ ($X74-$Y74)*300 + $X74*310 +($X75-$Y75)*100+$X75*110+($X76-$Y76)*2+$X76))</f>
        <v>6632</v>
      </c>
      <c r="AM74" s="9"/>
    </row>
    <row r="75" spans="1:39" ht="14.25" customHeight="1" x14ac:dyDescent="0.2">
      <c r="B75" s="81"/>
      <c r="C75" s="18">
        <v>0</v>
      </c>
      <c r="D75" s="19" t="s">
        <v>326</v>
      </c>
      <c r="E75" s="18">
        <v>2</v>
      </c>
      <c r="F75" s="66">
        <v>2</v>
      </c>
      <c r="G75" s="19" t="s">
        <v>326</v>
      </c>
      <c r="H75" s="65">
        <v>0</v>
      </c>
      <c r="I75" s="18">
        <v>1</v>
      </c>
      <c r="J75" s="19" t="s">
        <v>326</v>
      </c>
      <c r="K75" s="18">
        <v>2</v>
      </c>
      <c r="L75" s="66"/>
      <c r="M75" s="63"/>
      <c r="N75" s="65"/>
      <c r="Q75" s="65"/>
      <c r="R75" s="182"/>
      <c r="S75" s="183"/>
      <c r="T75" s="184"/>
      <c r="U75" s="86">
        <v>2</v>
      </c>
      <c r="V75" s="87">
        <v>1</v>
      </c>
      <c r="W75" s="88" t="s">
        <v>328</v>
      </c>
      <c r="X75" s="89">
        <v>14</v>
      </c>
      <c r="Y75" s="90">
        <v>7</v>
      </c>
      <c r="Z75" s="109"/>
      <c r="AA75" s="109"/>
      <c r="AB75" s="109"/>
      <c r="AC75" s="147">
        <f>$AH66</f>
        <v>4</v>
      </c>
      <c r="AD75" s="148">
        <f>$AG66</f>
        <v>4</v>
      </c>
      <c r="AE75" s="147">
        <f t="shared" ref="AE75:AE76" si="49">$AH69</f>
        <v>2</v>
      </c>
      <c r="AF75" s="148">
        <f t="shared" ref="AF75:AF76" si="50">$AG69</f>
        <v>4</v>
      </c>
      <c r="AG75" s="147">
        <f t="shared" ref="AG75:AG76" si="51">$AH72</f>
        <v>6</v>
      </c>
      <c r="AH75" s="148">
        <f t="shared" ref="AH75:AH76" si="52">$AG72</f>
        <v>0</v>
      </c>
      <c r="AI75" s="23"/>
      <c r="AJ75" s="24"/>
      <c r="AK75" s="186"/>
      <c r="AM75" s="9"/>
    </row>
    <row r="76" spans="1:39" ht="14.25" customHeight="1" thickBot="1" x14ac:dyDescent="0.25">
      <c r="B76" s="31"/>
      <c r="C76" s="105">
        <v>1</v>
      </c>
      <c r="D76" s="32" t="s">
        <v>326</v>
      </c>
      <c r="E76" s="105">
        <v>2</v>
      </c>
      <c r="F76" s="37">
        <v>2</v>
      </c>
      <c r="G76" s="32" t="s">
        <v>326</v>
      </c>
      <c r="H76" s="102">
        <v>0</v>
      </c>
      <c r="I76" s="105">
        <v>2</v>
      </c>
      <c r="J76" s="32" t="s">
        <v>326</v>
      </c>
      <c r="K76" s="105">
        <v>0</v>
      </c>
      <c r="L76" s="37"/>
      <c r="M76" s="105"/>
      <c r="N76" s="64"/>
      <c r="O76" s="105"/>
      <c r="P76" s="105"/>
      <c r="Q76" s="102"/>
      <c r="R76" s="188"/>
      <c r="S76" s="189"/>
      <c r="T76" s="190"/>
      <c r="U76" s="111"/>
      <c r="V76" s="112"/>
      <c r="W76" s="91" t="s">
        <v>329</v>
      </c>
      <c r="X76" s="92">
        <v>398</v>
      </c>
      <c r="Y76" s="93">
        <v>281</v>
      </c>
      <c r="Z76" s="109"/>
      <c r="AA76" s="109"/>
      <c r="AB76" s="109"/>
      <c r="AC76" s="149">
        <f>$AH67</f>
        <v>122</v>
      </c>
      <c r="AD76" s="150">
        <f>$AG67</f>
        <v>143</v>
      </c>
      <c r="AE76" s="149">
        <f t="shared" si="49"/>
        <v>79</v>
      </c>
      <c r="AF76" s="150">
        <f t="shared" si="50"/>
        <v>101</v>
      </c>
      <c r="AG76" s="149">
        <f t="shared" si="51"/>
        <v>126</v>
      </c>
      <c r="AH76" s="150">
        <f t="shared" si="52"/>
        <v>50</v>
      </c>
      <c r="AI76" s="33"/>
      <c r="AJ76" s="34"/>
      <c r="AK76" s="187"/>
      <c r="AL76" s="10"/>
      <c r="AM76" s="9"/>
    </row>
    <row r="77" spans="1:39" ht="13.5" hidden="1" customHeight="1" x14ac:dyDescent="0.2">
      <c r="B77" s="81"/>
      <c r="C77" s="18">
        <f>$Q65</f>
        <v>0</v>
      </c>
      <c r="D77" s="18" t="s">
        <v>62</v>
      </c>
      <c r="E77" s="18">
        <f>$O65</f>
        <v>0</v>
      </c>
      <c r="F77" s="66">
        <f>$Q68</f>
        <v>0</v>
      </c>
      <c r="G77" s="18" t="s">
        <v>62</v>
      </c>
      <c r="H77" s="65">
        <f>$O68</f>
        <v>0</v>
      </c>
      <c r="I77" s="18">
        <f>$Q71</f>
        <v>0</v>
      </c>
      <c r="J77" s="18" t="s">
        <v>62</v>
      </c>
      <c r="K77" s="18">
        <f>$O71</f>
        <v>0</v>
      </c>
      <c r="L77" s="66">
        <f>$Q74</f>
        <v>0</v>
      </c>
      <c r="M77" s="18" t="s">
        <v>62</v>
      </c>
      <c r="N77" s="65">
        <f>$O74</f>
        <v>0</v>
      </c>
      <c r="O77" s="103"/>
      <c r="P77" s="104"/>
      <c r="Q77" s="101"/>
      <c r="R77" s="182">
        <f>IF(OR($W80 ="",$Y80="入力未完"),"",RANK($AK77,$AK65:$AK77,0))</f>
        <v>5</v>
      </c>
      <c r="S77" s="183"/>
      <c r="T77" s="184"/>
      <c r="U77" s="106"/>
      <c r="V77" s="107"/>
      <c r="W77" s="83" t="s">
        <v>46</v>
      </c>
      <c r="X77" s="84">
        <f t="shared" ref="X77:X79" si="53">$AC77+$AE77+$AG77+$AI77</f>
        <v>0</v>
      </c>
      <c r="Y77" s="85">
        <f t="shared" ref="Y77:Y79" si="54">$AD77+$AF77+$AH77+$AJ77</f>
        <v>0</v>
      </c>
      <c r="Z77" s="109"/>
      <c r="AA77" s="109"/>
      <c r="AB77" s="109"/>
      <c r="AC77" s="151">
        <f>$AJ65</f>
        <v>0</v>
      </c>
      <c r="AD77" s="152">
        <f>$AI65</f>
        <v>0</v>
      </c>
      <c r="AE77" s="151">
        <f>$AJ68</f>
        <v>0</v>
      </c>
      <c r="AF77" s="152">
        <f>$AI68</f>
        <v>0</v>
      </c>
      <c r="AG77" s="151">
        <f>$AJ71</f>
        <v>0</v>
      </c>
      <c r="AH77" s="152">
        <f>$AI71</f>
        <v>0</v>
      </c>
      <c r="AI77" s="151">
        <f>$AJ74</f>
        <v>0</v>
      </c>
      <c r="AJ77" s="152">
        <f>$AI74</f>
        <v>0</v>
      </c>
      <c r="AK77" s="185">
        <f>IF(AND(X79=0,Y79=0),-8000,( ($U78-$V78)*1000+ ($X77-$Y77)*300 + $X77*310 +($X78-$Y78)*100+$X78*110+($X79-$Y79)*2+$X79))</f>
        <v>-8000</v>
      </c>
      <c r="AM77" s="9"/>
    </row>
    <row r="78" spans="1:39" ht="13.5" hidden="1" customHeight="1" x14ac:dyDescent="0.2">
      <c r="B78" s="81"/>
      <c r="C78" s="18">
        <f>$Q66</f>
        <v>0</v>
      </c>
      <c r="D78" s="19" t="s">
        <v>62</v>
      </c>
      <c r="E78" s="18">
        <f>$O66</f>
        <v>0</v>
      </c>
      <c r="F78" s="66">
        <f>$Q69</f>
        <v>0</v>
      </c>
      <c r="G78" s="19" t="s">
        <v>62</v>
      </c>
      <c r="H78" s="65">
        <f>$O69</f>
        <v>0</v>
      </c>
      <c r="I78" s="18">
        <f>$Q72</f>
        <v>0</v>
      </c>
      <c r="J78" s="19" t="s">
        <v>62</v>
      </c>
      <c r="K78" s="18">
        <f>$O72</f>
        <v>0</v>
      </c>
      <c r="L78" s="66">
        <f>$Q75</f>
        <v>0</v>
      </c>
      <c r="M78" s="19" t="s">
        <v>62</v>
      </c>
      <c r="N78" s="65">
        <f>$O75</f>
        <v>0</v>
      </c>
      <c r="O78" s="66"/>
      <c r="P78" s="63"/>
      <c r="Q78" s="65"/>
      <c r="R78" s="182"/>
      <c r="S78" s="183"/>
      <c r="T78" s="184"/>
      <c r="U78" s="86">
        <f>IF($AC77&gt;$AD77,1,0)+IF($AE77&gt;$AF77,1,0)+IF($AG77&gt;$AH77,1,0)+IF($AI77&gt;$AJ77,1,0)</f>
        <v>0</v>
      </c>
      <c r="V78" s="87">
        <f>IF($AC77&lt;$AD77,1,0)+IF($AE77&lt;$AF77,1,0)+IF($AG77&lt;$AH77,1,0)+IF($AI77&lt;$AJ77,1,0)</f>
        <v>0</v>
      </c>
      <c r="W78" s="88" t="s">
        <v>47</v>
      </c>
      <c r="X78" s="89">
        <f t="shared" si="53"/>
        <v>0</v>
      </c>
      <c r="Y78" s="90">
        <f t="shared" si="54"/>
        <v>0</v>
      </c>
      <c r="Z78" s="109"/>
      <c r="AA78" s="109"/>
      <c r="AB78" s="109"/>
      <c r="AC78" s="147">
        <f>$AJ66</f>
        <v>0</v>
      </c>
      <c r="AD78" s="148">
        <f t="shared" ref="AD78:AD79" si="55">$AI66</f>
        <v>0</v>
      </c>
      <c r="AE78" s="147">
        <f t="shared" ref="AE78:AE79" si="56">$AJ69</f>
        <v>0</v>
      </c>
      <c r="AF78" s="148">
        <f t="shared" ref="AF78:AF79" si="57">$AI69</f>
        <v>0</v>
      </c>
      <c r="AG78" s="147">
        <f t="shared" ref="AG78:AG79" si="58">$AJ72</f>
        <v>0</v>
      </c>
      <c r="AH78" s="148">
        <f t="shared" ref="AH78:AH79" si="59">$AI72</f>
        <v>0</v>
      </c>
      <c r="AI78" s="147">
        <f t="shared" ref="AI78:AI79" si="60">$AJ75</f>
        <v>0</v>
      </c>
      <c r="AJ78" s="148">
        <f t="shared" ref="AJ78:AJ79" si="61">$AI75</f>
        <v>0</v>
      </c>
      <c r="AK78" s="186"/>
      <c r="AM78" s="9"/>
    </row>
    <row r="79" spans="1:39" ht="13.5" hidden="1" customHeight="1" thickBot="1" x14ac:dyDescent="0.25">
      <c r="B79" s="35"/>
      <c r="C79" s="105">
        <f>$Q67</f>
        <v>0</v>
      </c>
      <c r="D79" s="32" t="s">
        <v>62</v>
      </c>
      <c r="E79" s="105">
        <f>$O67</f>
        <v>0</v>
      </c>
      <c r="F79" s="37">
        <f>$Q70</f>
        <v>0</v>
      </c>
      <c r="G79" s="32" t="s">
        <v>62</v>
      </c>
      <c r="H79" s="102">
        <f>$O70</f>
        <v>0</v>
      </c>
      <c r="I79" s="105">
        <f>$Q73</f>
        <v>0</v>
      </c>
      <c r="J79" s="32" t="s">
        <v>62</v>
      </c>
      <c r="K79" s="105">
        <f>$O73</f>
        <v>0</v>
      </c>
      <c r="L79" s="37">
        <f>$Q76</f>
        <v>0</v>
      </c>
      <c r="M79" s="32" t="s">
        <v>62</v>
      </c>
      <c r="N79" s="102">
        <f>$O76</f>
        <v>0</v>
      </c>
      <c r="O79" s="37"/>
      <c r="P79" s="105"/>
      <c r="Q79" s="64"/>
      <c r="R79" s="188"/>
      <c r="S79" s="189"/>
      <c r="T79" s="190"/>
      <c r="U79" s="111"/>
      <c r="V79" s="112"/>
      <c r="W79" s="91" t="s">
        <v>45</v>
      </c>
      <c r="X79" s="92">
        <f t="shared" si="53"/>
        <v>0</v>
      </c>
      <c r="Y79" s="93">
        <f t="shared" si="54"/>
        <v>0</v>
      </c>
      <c r="Z79" s="109"/>
      <c r="AA79" s="109"/>
      <c r="AB79" s="109"/>
      <c r="AC79" s="153">
        <f>$AJ67</f>
        <v>0</v>
      </c>
      <c r="AD79" s="154">
        <f t="shared" si="55"/>
        <v>0</v>
      </c>
      <c r="AE79" s="153">
        <f t="shared" si="56"/>
        <v>0</v>
      </c>
      <c r="AF79" s="154">
        <f t="shared" si="57"/>
        <v>0</v>
      </c>
      <c r="AG79" s="153">
        <f t="shared" si="58"/>
        <v>0</v>
      </c>
      <c r="AH79" s="154">
        <f t="shared" si="59"/>
        <v>0</v>
      </c>
      <c r="AI79" s="153">
        <f t="shared" si="60"/>
        <v>0</v>
      </c>
      <c r="AJ79" s="154">
        <f t="shared" si="61"/>
        <v>0</v>
      </c>
      <c r="AK79" s="187"/>
      <c r="AL79" s="10"/>
      <c r="AM79" s="9"/>
    </row>
    <row r="80" spans="1:39" ht="13.5" hidden="1" customHeight="1" x14ac:dyDescent="0.2">
      <c r="D80" s="19"/>
      <c r="G80" s="19"/>
      <c r="J80" s="19"/>
      <c r="M80" s="19"/>
      <c r="T80" s="109"/>
      <c r="U80" s="156">
        <f>$U66+$U69+$U72+$U75+U78</f>
        <v>6</v>
      </c>
      <c r="V80" s="109"/>
      <c r="W80" s="157">
        <v>6</v>
      </c>
      <c r="X80" s="18"/>
      <c r="Y80" s="109" t="str">
        <f>IF($U80=$W80,"入力完了","入力未完")</f>
        <v>入力完了</v>
      </c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9"/>
      <c r="AM80" s="9"/>
    </row>
    <row r="81" spans="1:39" ht="13.5" hidden="1" customHeight="1" x14ac:dyDescent="0.2"/>
    <row r="82" spans="1:39" ht="13.5" hidden="1" customHeight="1" thickBot="1" x14ac:dyDescent="0.25"/>
    <row r="83" spans="1:39" ht="13.5" hidden="1" customHeight="1" thickBot="1" x14ac:dyDescent="0.25">
      <c r="B83" s="142" t="s">
        <v>61</v>
      </c>
      <c r="C83" s="176" t="str">
        <f>$B85</f>
        <v>チーム名１</v>
      </c>
      <c r="D83" s="176"/>
      <c r="E83" s="176"/>
      <c r="F83" s="177" t="str">
        <f>$B88</f>
        <v>チーム名2</v>
      </c>
      <c r="G83" s="176"/>
      <c r="H83" s="178"/>
      <c r="I83" s="176" t="str">
        <f>$B91</f>
        <v>チーム名3</v>
      </c>
      <c r="J83" s="176"/>
      <c r="K83" s="178"/>
      <c r="L83" s="177" t="str">
        <f>$B94</f>
        <v>チーム名4</v>
      </c>
      <c r="M83" s="176"/>
      <c r="N83" s="178"/>
      <c r="O83" s="176" t="str">
        <f>$B97</f>
        <v>チーム名5</v>
      </c>
      <c r="P83" s="176"/>
      <c r="Q83" s="178"/>
      <c r="R83" s="193" t="s">
        <v>2</v>
      </c>
      <c r="S83" s="203"/>
      <c r="T83" s="194"/>
      <c r="U83" s="193" t="s">
        <v>3</v>
      </c>
      <c r="V83" s="194"/>
      <c r="W83" s="197"/>
      <c r="X83" s="199" t="s">
        <v>4</v>
      </c>
      <c r="Y83" s="201" t="s">
        <v>5</v>
      </c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0"/>
      <c r="AM83" s="10"/>
    </row>
    <row r="84" spans="1:39" ht="13.5" hidden="1" customHeight="1" thickBot="1" x14ac:dyDescent="0.25">
      <c r="B84" s="36" t="s">
        <v>6</v>
      </c>
      <c r="C84" s="173"/>
      <c r="D84" s="173"/>
      <c r="E84" s="173"/>
      <c r="F84" s="174"/>
      <c r="G84" s="173"/>
      <c r="H84" s="175"/>
      <c r="I84" s="173"/>
      <c r="J84" s="173"/>
      <c r="K84" s="175"/>
      <c r="L84" s="174"/>
      <c r="M84" s="173"/>
      <c r="N84" s="175"/>
      <c r="O84" s="173"/>
      <c r="P84" s="173"/>
      <c r="Q84" s="175"/>
      <c r="R84" s="195"/>
      <c r="S84" s="204"/>
      <c r="T84" s="196"/>
      <c r="U84" s="195"/>
      <c r="V84" s="196"/>
      <c r="W84" s="198"/>
      <c r="X84" s="200"/>
      <c r="Y84" s="202"/>
      <c r="Z84" s="18"/>
      <c r="AA84" s="18"/>
      <c r="AB84" s="18"/>
      <c r="AC84" s="191">
        <v>1</v>
      </c>
      <c r="AD84" s="192"/>
      <c r="AE84" s="191">
        <v>2</v>
      </c>
      <c r="AF84" s="192"/>
      <c r="AG84" s="191">
        <v>3</v>
      </c>
      <c r="AH84" s="192"/>
      <c r="AI84" s="191">
        <v>4</v>
      </c>
      <c r="AJ84" s="192"/>
      <c r="AK84" s="143" t="s">
        <v>63</v>
      </c>
      <c r="AL84" s="10"/>
      <c r="AM84" s="144"/>
    </row>
    <row r="85" spans="1:39" ht="13.5" hidden="1" customHeight="1" x14ac:dyDescent="0.2">
      <c r="B85" s="81" t="s">
        <v>18</v>
      </c>
      <c r="C85" s="103"/>
      <c r="F85" s="66"/>
      <c r="G85" s="19" t="s">
        <v>62</v>
      </c>
      <c r="H85" s="65"/>
      <c r="J85" s="19" t="s">
        <v>62</v>
      </c>
      <c r="K85" s="65"/>
      <c r="L85" s="66"/>
      <c r="M85" s="19" t="s">
        <v>62</v>
      </c>
      <c r="N85" s="65"/>
      <c r="P85" s="19" t="s">
        <v>62</v>
      </c>
      <c r="Q85" s="65"/>
      <c r="R85" s="179" t="str">
        <f>IF(OR($W100 ="",$Y100="入力未完"),"",RANK($AK85,$AK85:$AK97,0))</f>
        <v/>
      </c>
      <c r="S85" s="180"/>
      <c r="T85" s="181"/>
      <c r="U85" s="106"/>
      <c r="V85" s="107"/>
      <c r="W85" s="83" t="s">
        <v>46</v>
      </c>
      <c r="X85" s="84">
        <f t="shared" ref="X85:X99" si="62">$AC85+$AE85+$AG85+$AI85</f>
        <v>0</v>
      </c>
      <c r="Y85" s="85">
        <f t="shared" ref="Y85:Y99" si="63">$AD85+$AF85+$AH85+$AJ85</f>
        <v>0</v>
      </c>
      <c r="Z85" s="109"/>
      <c r="AA85" s="109"/>
      <c r="AB85" s="109"/>
      <c r="AC85" s="20"/>
      <c r="AD85" s="21"/>
      <c r="AE85" s="20"/>
      <c r="AF85" s="21"/>
      <c r="AG85" s="20"/>
      <c r="AH85" s="21"/>
      <c r="AI85" s="20"/>
      <c r="AJ85" s="21"/>
      <c r="AK85" s="185">
        <f>IF(AND(X87=0,Y87=0),-8000,( ($U86-$V86)*1000+ ($X85-$Y85)*300 + $X85*310 +($X86-$Y86)*100+$X86*110+($X87-$Y87)*2+$X87))</f>
        <v>-8000</v>
      </c>
      <c r="AL85" s="9"/>
      <c r="AM85" s="9"/>
    </row>
    <row r="86" spans="1:39" ht="13.5" hidden="1" customHeight="1" x14ac:dyDescent="0.2">
      <c r="B86" s="22"/>
      <c r="D86" s="63"/>
      <c r="F86" s="66"/>
      <c r="G86" s="18" t="s">
        <v>62</v>
      </c>
      <c r="H86" s="65"/>
      <c r="J86" s="18" t="s">
        <v>62</v>
      </c>
      <c r="K86" s="65"/>
      <c r="L86" s="66"/>
      <c r="M86" s="18" t="s">
        <v>62</v>
      </c>
      <c r="N86" s="65"/>
      <c r="P86" s="18" t="s">
        <v>62</v>
      </c>
      <c r="Q86" s="65"/>
      <c r="R86" s="182"/>
      <c r="S86" s="183"/>
      <c r="T86" s="184"/>
      <c r="U86" s="86">
        <f>IF($AC85&gt;$AD85,1,0)+IF($AE85&gt;$AF85,1,0)+IF($AG85&gt;$AH85,1,0)+IF($AI85&gt;$AJ85,1,0)</f>
        <v>0</v>
      </c>
      <c r="V86" s="87">
        <f>IF($AC85&lt;$AD85,1,0)+IF($AE85&lt;$AF85,1,0)+IF($AG85&lt;$AH85,1,0)+IF($AI85&lt;$AJ85,1,0)</f>
        <v>0</v>
      </c>
      <c r="W86" s="88" t="s">
        <v>47</v>
      </c>
      <c r="X86" s="89">
        <f t="shared" si="62"/>
        <v>0</v>
      </c>
      <c r="Y86" s="90">
        <f t="shared" si="63"/>
        <v>0</v>
      </c>
      <c r="Z86" s="109"/>
      <c r="AA86" s="109"/>
      <c r="AB86" s="109"/>
      <c r="AC86" s="23"/>
      <c r="AD86" s="24"/>
      <c r="AE86" s="23"/>
      <c r="AF86" s="24"/>
      <c r="AG86" s="23"/>
      <c r="AH86" s="24"/>
      <c r="AI86" s="23"/>
      <c r="AJ86" s="24"/>
      <c r="AK86" s="186"/>
      <c r="AL86" s="55"/>
      <c r="AM86" s="9"/>
    </row>
    <row r="87" spans="1:39" ht="13.5" hidden="1" customHeight="1" thickBot="1" x14ac:dyDescent="0.25">
      <c r="B87" s="25"/>
      <c r="E87" s="64"/>
      <c r="F87" s="66"/>
      <c r="G87" s="18" t="s">
        <v>62</v>
      </c>
      <c r="H87" s="65"/>
      <c r="J87" s="18" t="s">
        <v>62</v>
      </c>
      <c r="K87" s="65"/>
      <c r="L87" s="66"/>
      <c r="M87" s="18" t="s">
        <v>62</v>
      </c>
      <c r="N87" s="65"/>
      <c r="P87" s="18" t="s">
        <v>62</v>
      </c>
      <c r="Q87" s="65"/>
      <c r="R87" s="182"/>
      <c r="S87" s="183"/>
      <c r="T87" s="184"/>
      <c r="U87" s="111"/>
      <c r="V87" s="112"/>
      <c r="W87" s="91" t="s">
        <v>45</v>
      </c>
      <c r="X87" s="92">
        <f>$AC87+$AE87+$AG87+$AI87</f>
        <v>0</v>
      </c>
      <c r="Y87" s="93">
        <f t="shared" si="63"/>
        <v>0</v>
      </c>
      <c r="Z87" s="109"/>
      <c r="AA87" s="109"/>
      <c r="AB87" s="109"/>
      <c r="AC87" s="26"/>
      <c r="AD87" s="27"/>
      <c r="AE87" s="26"/>
      <c r="AF87" s="27"/>
      <c r="AG87" s="26"/>
      <c r="AH87" s="27"/>
      <c r="AI87" s="26"/>
      <c r="AJ87" s="27"/>
      <c r="AK87" s="187"/>
      <c r="AL87" s="10"/>
      <c r="AM87" s="9"/>
    </row>
    <row r="88" spans="1:39" ht="13.5" hidden="1" customHeight="1" x14ac:dyDescent="0.2">
      <c r="B88" s="82" t="s">
        <v>19</v>
      </c>
      <c r="C88" s="104">
        <f>$H85</f>
        <v>0</v>
      </c>
      <c r="D88" s="104" t="s">
        <v>62</v>
      </c>
      <c r="E88" s="104">
        <f>$F85</f>
        <v>0</v>
      </c>
      <c r="F88" s="103"/>
      <c r="G88" s="104"/>
      <c r="H88" s="101"/>
      <c r="I88" s="104"/>
      <c r="J88" s="28" t="s">
        <v>62</v>
      </c>
      <c r="K88" s="101"/>
      <c r="L88" s="100"/>
      <c r="M88" s="28" t="s">
        <v>62</v>
      </c>
      <c r="N88" s="101"/>
      <c r="O88" s="104"/>
      <c r="P88" s="28" t="s">
        <v>62</v>
      </c>
      <c r="Q88" s="101"/>
      <c r="R88" s="179" t="str">
        <f>IF(OR($W100 ="",$Y100="入力未完"),"",RANK($AK88,$AK85:$AK97,0))</f>
        <v/>
      </c>
      <c r="S88" s="180"/>
      <c r="T88" s="181"/>
      <c r="U88" s="108"/>
      <c r="V88" s="110"/>
      <c r="W88" s="94" t="s">
        <v>46</v>
      </c>
      <c r="X88" s="95">
        <f>$AC88+$AE88+$AG88+$AI88</f>
        <v>0</v>
      </c>
      <c r="Y88" s="96">
        <f t="shared" si="63"/>
        <v>0</v>
      </c>
      <c r="Z88" s="109"/>
      <c r="AA88" s="109"/>
      <c r="AB88" s="109"/>
      <c r="AC88" s="145">
        <f>$AD85</f>
        <v>0</v>
      </c>
      <c r="AD88" s="146">
        <f>$AC85</f>
        <v>0</v>
      </c>
      <c r="AE88" s="29"/>
      <c r="AF88" s="30"/>
      <c r="AG88" s="29"/>
      <c r="AH88" s="30"/>
      <c r="AI88" s="29"/>
      <c r="AJ88" s="30"/>
      <c r="AK88" s="185">
        <f>IF(AND(X90=0,Y90=0),-8000,( ($U89-$V89)*1000+ ($X88-$Y88)*300 + $X88*310 +($X89-$Y89)*100+$X89*110+($X90-$Y90)*2+$X90))</f>
        <v>-8000</v>
      </c>
      <c r="AM88" s="9"/>
    </row>
    <row r="89" spans="1:39" ht="13.5" hidden="1" customHeight="1" x14ac:dyDescent="0.2">
      <c r="A89" s="55"/>
      <c r="B89" s="81"/>
      <c r="C89" s="18">
        <f>$H86</f>
        <v>0</v>
      </c>
      <c r="D89" s="19" t="s">
        <v>62</v>
      </c>
      <c r="E89" s="18">
        <f>$F86</f>
        <v>0</v>
      </c>
      <c r="F89" s="66"/>
      <c r="G89" s="63"/>
      <c r="H89" s="65"/>
      <c r="J89" s="18" t="s">
        <v>62</v>
      </c>
      <c r="K89" s="65"/>
      <c r="L89" s="66"/>
      <c r="M89" s="18" t="s">
        <v>62</v>
      </c>
      <c r="N89" s="65"/>
      <c r="P89" s="18" t="s">
        <v>62</v>
      </c>
      <c r="Q89" s="65"/>
      <c r="R89" s="182"/>
      <c r="S89" s="183"/>
      <c r="T89" s="184"/>
      <c r="U89" s="86">
        <f>IF($AC88&gt;$AD88,1,0)+IF($AE88&gt;$AF88,1,0)+IF($AG88&gt;$AH88,1,0)+IF($AI88&gt;$AJ88,1,0)</f>
        <v>0</v>
      </c>
      <c r="V89" s="87">
        <f>IF($AC88&lt;$AD88,1,0)+IF($AE88&lt;$AF88,1,0)+IF($AG88&lt;$AH88,1,0)+IF($AI88&lt;$AJ88,1,0)</f>
        <v>0</v>
      </c>
      <c r="W89" s="88" t="s">
        <v>47</v>
      </c>
      <c r="X89" s="89">
        <f t="shared" si="62"/>
        <v>0</v>
      </c>
      <c r="Y89" s="90">
        <f t="shared" si="63"/>
        <v>0</v>
      </c>
      <c r="Z89" s="109"/>
      <c r="AA89" s="109"/>
      <c r="AB89" s="109"/>
      <c r="AC89" s="147">
        <f>$AD86</f>
        <v>0</v>
      </c>
      <c r="AD89" s="148">
        <f>$AC86</f>
        <v>0</v>
      </c>
      <c r="AE89" s="23"/>
      <c r="AF89" s="24"/>
      <c r="AG89" s="23"/>
      <c r="AH89" s="24"/>
      <c r="AI89" s="23"/>
      <c r="AJ89" s="24"/>
      <c r="AK89" s="186"/>
      <c r="AM89" s="9"/>
    </row>
    <row r="90" spans="1:39" ht="13.5" hidden="1" customHeight="1" thickBot="1" x14ac:dyDescent="0.25">
      <c r="B90" s="31"/>
      <c r="C90" s="105">
        <f>$H87</f>
        <v>0</v>
      </c>
      <c r="D90" s="32" t="s">
        <v>62</v>
      </c>
      <c r="E90" s="105">
        <f>$F87</f>
        <v>0</v>
      </c>
      <c r="F90" s="37"/>
      <c r="G90" s="105"/>
      <c r="H90" s="64"/>
      <c r="I90" s="105"/>
      <c r="J90" s="105" t="s">
        <v>62</v>
      </c>
      <c r="K90" s="102"/>
      <c r="L90" s="37"/>
      <c r="M90" s="105" t="s">
        <v>62</v>
      </c>
      <c r="N90" s="102"/>
      <c r="O90" s="105"/>
      <c r="P90" s="105" t="s">
        <v>62</v>
      </c>
      <c r="Q90" s="102"/>
      <c r="R90" s="182"/>
      <c r="S90" s="183"/>
      <c r="T90" s="184"/>
      <c r="U90" s="108"/>
      <c r="V90" s="110"/>
      <c r="W90" s="97" t="s">
        <v>45</v>
      </c>
      <c r="X90" s="98">
        <f t="shared" si="62"/>
        <v>0</v>
      </c>
      <c r="Y90" s="99">
        <f t="shared" si="63"/>
        <v>0</v>
      </c>
      <c r="Z90" s="109"/>
      <c r="AA90" s="109"/>
      <c r="AB90" s="109"/>
      <c r="AC90" s="149">
        <f>$AD87</f>
        <v>0</v>
      </c>
      <c r="AD90" s="150">
        <f>$AC87</f>
        <v>0</v>
      </c>
      <c r="AE90" s="33"/>
      <c r="AF90" s="34"/>
      <c r="AG90" s="33"/>
      <c r="AH90" s="34"/>
      <c r="AI90" s="33"/>
      <c r="AJ90" s="34"/>
      <c r="AK90" s="187"/>
      <c r="AL90" s="10"/>
      <c r="AM90" s="9"/>
    </row>
    <row r="91" spans="1:39" ht="13.5" hidden="1" customHeight="1" x14ac:dyDescent="0.2">
      <c r="B91" s="81" t="s">
        <v>20</v>
      </c>
      <c r="C91" s="18">
        <f>$K85</f>
        <v>0</v>
      </c>
      <c r="D91" s="18" t="s">
        <v>62</v>
      </c>
      <c r="E91" s="18">
        <f>$I85</f>
        <v>0</v>
      </c>
      <c r="F91" s="66">
        <f>$K88</f>
        <v>0</v>
      </c>
      <c r="G91" s="18" t="s">
        <v>62</v>
      </c>
      <c r="H91" s="65">
        <f>$I88</f>
        <v>0</v>
      </c>
      <c r="I91" s="103"/>
      <c r="J91" s="104"/>
      <c r="K91" s="101"/>
      <c r="L91" s="66"/>
      <c r="M91" s="19" t="s">
        <v>62</v>
      </c>
      <c r="N91" s="65"/>
      <c r="P91" s="19" t="s">
        <v>62</v>
      </c>
      <c r="Q91" s="65"/>
      <c r="R91" s="179" t="str">
        <f>IF(OR($W100 ="",$Y100="入力未完"),"",RANK($AK91,$AK85:$AK97,0))</f>
        <v/>
      </c>
      <c r="S91" s="180"/>
      <c r="T91" s="181"/>
      <c r="U91" s="106"/>
      <c r="V91" s="107"/>
      <c r="W91" s="83" t="s">
        <v>46</v>
      </c>
      <c r="X91" s="84">
        <f>$AC91+$AE91+$AG91+$AI91</f>
        <v>0</v>
      </c>
      <c r="Y91" s="85">
        <f t="shared" si="63"/>
        <v>0</v>
      </c>
      <c r="Z91" s="109"/>
      <c r="AA91" s="109"/>
      <c r="AB91" s="109"/>
      <c r="AC91" s="151">
        <f>$AF85</f>
        <v>0</v>
      </c>
      <c r="AD91" s="152">
        <f>$AE85</f>
        <v>0</v>
      </c>
      <c r="AE91" s="151">
        <f>$AF88</f>
        <v>0</v>
      </c>
      <c r="AF91" s="152">
        <f>$AE88</f>
        <v>0</v>
      </c>
      <c r="AG91" s="20"/>
      <c r="AH91" s="21"/>
      <c r="AI91" s="20"/>
      <c r="AJ91" s="21"/>
      <c r="AK91" s="185">
        <f>IF(AND(X93=0,Y93=0),-8000,( ($U92-$V92)*1000+ ($X91-$Y91)*300 + $X91*310 +($X92-$Y92)*100+$X92*110+($X93-$Y93)*2+$X93))</f>
        <v>-8000</v>
      </c>
      <c r="AM91" s="9"/>
    </row>
    <row r="92" spans="1:39" ht="13.5" hidden="1" customHeight="1" x14ac:dyDescent="0.2">
      <c r="B92" s="81"/>
      <c r="C92" s="18">
        <f t="shared" ref="C92:C93" si="64">$K86</f>
        <v>0</v>
      </c>
      <c r="D92" s="19" t="s">
        <v>62</v>
      </c>
      <c r="E92" s="18">
        <f>$I86</f>
        <v>0</v>
      </c>
      <c r="F92" s="66">
        <f>$K89</f>
        <v>0</v>
      </c>
      <c r="G92" s="19" t="s">
        <v>62</v>
      </c>
      <c r="H92" s="65">
        <f>$I89</f>
        <v>0</v>
      </c>
      <c r="I92" s="66"/>
      <c r="J92" s="63"/>
      <c r="K92" s="65"/>
      <c r="L92" s="66"/>
      <c r="M92" s="18" t="s">
        <v>62</v>
      </c>
      <c r="N92" s="65"/>
      <c r="P92" s="18" t="s">
        <v>62</v>
      </c>
      <c r="Q92" s="65"/>
      <c r="R92" s="182"/>
      <c r="S92" s="183"/>
      <c r="T92" s="184"/>
      <c r="U92" s="86">
        <f>IF($AC91&gt;$AD91,1,0)+IF($AE91&gt;$AF91,1,0)+IF($AG91&gt;$AH91,1,0)+IF($AI91&gt;$AJ91,1,0)</f>
        <v>0</v>
      </c>
      <c r="V92" s="87">
        <f>IF($AC91&lt;$AD91,1,0)+IF($AE91&lt;$AF91,1,0)+IF($AG91&lt;$AH91,1,0)+IF($AI91&lt;$AJ91,1,0)</f>
        <v>0</v>
      </c>
      <c r="W92" s="88" t="s">
        <v>47</v>
      </c>
      <c r="X92" s="89">
        <f t="shared" si="62"/>
        <v>0</v>
      </c>
      <c r="Y92" s="90">
        <f t="shared" si="63"/>
        <v>0</v>
      </c>
      <c r="Z92" s="109"/>
      <c r="AA92" s="109"/>
      <c r="AB92" s="109"/>
      <c r="AC92" s="147">
        <f>$AF86</f>
        <v>0</v>
      </c>
      <c r="AD92" s="148">
        <f>$AE86</f>
        <v>0</v>
      </c>
      <c r="AE92" s="147">
        <f t="shared" ref="AE92:AE93" si="65">$AF89</f>
        <v>0</v>
      </c>
      <c r="AF92" s="148">
        <f t="shared" ref="AF92:AF93" si="66">$AE89</f>
        <v>0</v>
      </c>
      <c r="AG92" s="23"/>
      <c r="AH92" s="24"/>
      <c r="AI92" s="23"/>
      <c r="AJ92" s="24"/>
      <c r="AK92" s="186"/>
      <c r="AM92" s="9"/>
    </row>
    <row r="93" spans="1:39" ht="13.5" hidden="1" customHeight="1" thickBot="1" x14ac:dyDescent="0.25">
      <c r="B93" s="35"/>
      <c r="C93" s="105">
        <f t="shared" si="64"/>
        <v>0</v>
      </c>
      <c r="D93" s="32" t="s">
        <v>62</v>
      </c>
      <c r="E93" s="105">
        <f>$I87</f>
        <v>0</v>
      </c>
      <c r="F93" s="37">
        <f>$K90</f>
        <v>0</v>
      </c>
      <c r="G93" s="32" t="s">
        <v>62</v>
      </c>
      <c r="H93" s="102">
        <f>$I90</f>
        <v>0</v>
      </c>
      <c r="I93" s="37"/>
      <c r="J93" s="105"/>
      <c r="K93" s="64"/>
      <c r="L93" s="66"/>
      <c r="M93" s="18" t="s">
        <v>62</v>
      </c>
      <c r="N93" s="65"/>
      <c r="P93" s="18" t="s">
        <v>62</v>
      </c>
      <c r="Q93" s="65"/>
      <c r="R93" s="188"/>
      <c r="S93" s="189"/>
      <c r="T93" s="190"/>
      <c r="U93" s="111"/>
      <c r="V93" s="112"/>
      <c r="W93" s="91" t="s">
        <v>45</v>
      </c>
      <c r="X93" s="92">
        <f t="shared" si="62"/>
        <v>0</v>
      </c>
      <c r="Y93" s="93">
        <f t="shared" si="63"/>
        <v>0</v>
      </c>
      <c r="Z93" s="109"/>
      <c r="AA93" s="109"/>
      <c r="AB93" s="109"/>
      <c r="AC93" s="153">
        <f>$AF87</f>
        <v>0</v>
      </c>
      <c r="AD93" s="154">
        <f>$AE87</f>
        <v>0</v>
      </c>
      <c r="AE93" s="153">
        <f t="shared" si="65"/>
        <v>0</v>
      </c>
      <c r="AF93" s="154">
        <f t="shared" si="66"/>
        <v>0</v>
      </c>
      <c r="AG93" s="26"/>
      <c r="AH93" s="27"/>
      <c r="AI93" s="26"/>
      <c r="AJ93" s="27"/>
      <c r="AK93" s="187"/>
      <c r="AL93" s="10"/>
      <c r="AM93" s="9"/>
    </row>
    <row r="94" spans="1:39" ht="13.5" hidden="1" customHeight="1" x14ac:dyDescent="0.2">
      <c r="B94" s="82" t="s">
        <v>21</v>
      </c>
      <c r="C94" s="104">
        <f>$N85</f>
        <v>0</v>
      </c>
      <c r="D94" s="104" t="s">
        <v>62</v>
      </c>
      <c r="E94" s="104">
        <f>$L85</f>
        <v>0</v>
      </c>
      <c r="F94" s="100">
        <f>$N88</f>
        <v>0</v>
      </c>
      <c r="G94" s="104" t="s">
        <v>62</v>
      </c>
      <c r="H94" s="101">
        <f>$L88</f>
        <v>0</v>
      </c>
      <c r="I94" s="104">
        <f>$N91</f>
        <v>0</v>
      </c>
      <c r="J94" s="104" t="s">
        <v>62</v>
      </c>
      <c r="K94" s="104">
        <f>$L91</f>
        <v>0</v>
      </c>
      <c r="L94" s="103"/>
      <c r="M94" s="104"/>
      <c r="N94" s="101"/>
      <c r="O94" s="104"/>
      <c r="P94" s="28" t="s">
        <v>62</v>
      </c>
      <c r="Q94" s="101"/>
      <c r="R94" s="182" t="str">
        <f>IF(OR($W100 ="",$Y100="入力未完"),"",RANK($AK94,$AK85:$AK97,0))</f>
        <v/>
      </c>
      <c r="S94" s="183"/>
      <c r="T94" s="184"/>
      <c r="U94" s="106"/>
      <c r="V94" s="107"/>
      <c r="W94" s="94" t="s">
        <v>46</v>
      </c>
      <c r="X94" s="95">
        <f>$AC94+$AE94+$AG94+$AI94</f>
        <v>0</v>
      </c>
      <c r="Y94" s="96">
        <f t="shared" si="63"/>
        <v>0</v>
      </c>
      <c r="Z94" s="109"/>
      <c r="AA94" s="109"/>
      <c r="AB94" s="109"/>
      <c r="AC94" s="145">
        <f>$AH85</f>
        <v>0</v>
      </c>
      <c r="AD94" s="146">
        <f>$AG85</f>
        <v>0</v>
      </c>
      <c r="AE94" s="145">
        <f>$AH88</f>
        <v>0</v>
      </c>
      <c r="AF94" s="146">
        <f>$AG88</f>
        <v>0</v>
      </c>
      <c r="AG94" s="145">
        <f>$AH91</f>
        <v>0</v>
      </c>
      <c r="AH94" s="146">
        <f>$AG91</f>
        <v>0</v>
      </c>
      <c r="AI94" s="29"/>
      <c r="AJ94" s="30"/>
      <c r="AK94" s="185">
        <f>IF(AND(X96=0,Y96=0),-8000,( ($U95-$V95)*1000+ ($X94-$Y94)*300 + $X94*310 +($X95-$Y95)*100+$X95*110+($X96-$Y96)*2+$X96))</f>
        <v>-8000</v>
      </c>
      <c r="AM94" s="9"/>
    </row>
    <row r="95" spans="1:39" ht="13.5" hidden="1" customHeight="1" x14ac:dyDescent="0.2">
      <c r="B95" s="81"/>
      <c r="C95" s="18">
        <f>$N86</f>
        <v>0</v>
      </c>
      <c r="D95" s="19" t="s">
        <v>62</v>
      </c>
      <c r="E95" s="18">
        <f>$L86</f>
        <v>0</v>
      </c>
      <c r="F95" s="66">
        <f>$N89</f>
        <v>0</v>
      </c>
      <c r="G95" s="19" t="s">
        <v>62</v>
      </c>
      <c r="H95" s="65">
        <f>$L89</f>
        <v>0</v>
      </c>
      <c r="I95" s="18">
        <f>$N92</f>
        <v>0</v>
      </c>
      <c r="J95" s="19" t="s">
        <v>62</v>
      </c>
      <c r="K95" s="18">
        <f>$L92</f>
        <v>0</v>
      </c>
      <c r="L95" s="66"/>
      <c r="M95" s="63"/>
      <c r="N95" s="65"/>
      <c r="P95" s="18" t="s">
        <v>62</v>
      </c>
      <c r="Q95" s="65"/>
      <c r="R95" s="182"/>
      <c r="S95" s="183"/>
      <c r="T95" s="184"/>
      <c r="U95" s="86">
        <f>IF($AC94&gt;$AD94,1,0)+IF($AE94&gt;$AF94,1,0)+IF($AG94&gt;$AH94,1,0)+IF($AI94&gt;$AJ94,1,0)</f>
        <v>0</v>
      </c>
      <c r="V95" s="87">
        <f>IF($AC94&lt;$AD94,1,0)+IF($AE94&lt;$AF94,1,0)+IF($AG94&lt;$AH94,1,0)+IF($AI94&lt;$AJ94,1,0)</f>
        <v>0</v>
      </c>
      <c r="W95" s="88" t="s">
        <v>47</v>
      </c>
      <c r="X95" s="89">
        <f t="shared" si="62"/>
        <v>0</v>
      </c>
      <c r="Y95" s="90">
        <f t="shared" si="63"/>
        <v>0</v>
      </c>
      <c r="Z95" s="109"/>
      <c r="AA95" s="109"/>
      <c r="AB95" s="109"/>
      <c r="AC95" s="147">
        <f>$AH86</f>
        <v>0</v>
      </c>
      <c r="AD95" s="148">
        <f>$AG86</f>
        <v>0</v>
      </c>
      <c r="AE95" s="147">
        <f t="shared" ref="AE95:AE96" si="67">$AH89</f>
        <v>0</v>
      </c>
      <c r="AF95" s="148">
        <f t="shared" ref="AF95:AF96" si="68">$AG89</f>
        <v>0</v>
      </c>
      <c r="AG95" s="147">
        <f t="shared" ref="AG95:AG96" si="69">$AH92</f>
        <v>0</v>
      </c>
      <c r="AH95" s="148">
        <f t="shared" ref="AH95:AH96" si="70">$AG92</f>
        <v>0</v>
      </c>
      <c r="AI95" s="23"/>
      <c r="AJ95" s="24"/>
      <c r="AK95" s="186"/>
      <c r="AM95" s="9"/>
    </row>
    <row r="96" spans="1:39" ht="13.5" hidden="1" customHeight="1" thickBot="1" x14ac:dyDescent="0.25">
      <c r="B96" s="31"/>
      <c r="C96" s="105">
        <f>$N87</f>
        <v>0</v>
      </c>
      <c r="D96" s="32" t="s">
        <v>62</v>
      </c>
      <c r="E96" s="105">
        <f>$L87</f>
        <v>0</v>
      </c>
      <c r="F96" s="37">
        <f>$N90</f>
        <v>0</v>
      </c>
      <c r="G96" s="32" t="s">
        <v>62</v>
      </c>
      <c r="H96" s="102">
        <f>$L90</f>
        <v>0</v>
      </c>
      <c r="I96" s="105">
        <f>$N93</f>
        <v>0</v>
      </c>
      <c r="J96" s="32" t="s">
        <v>62</v>
      </c>
      <c r="K96" s="105">
        <f>$L93</f>
        <v>0</v>
      </c>
      <c r="L96" s="37"/>
      <c r="M96" s="105"/>
      <c r="N96" s="64"/>
      <c r="O96" s="105"/>
      <c r="P96" s="105" t="s">
        <v>62</v>
      </c>
      <c r="Q96" s="102"/>
      <c r="R96" s="188"/>
      <c r="S96" s="189"/>
      <c r="T96" s="190"/>
      <c r="U96" s="111"/>
      <c r="V96" s="112"/>
      <c r="W96" s="91" t="s">
        <v>45</v>
      </c>
      <c r="X96" s="92">
        <f t="shared" si="62"/>
        <v>0</v>
      </c>
      <c r="Y96" s="93">
        <f t="shared" si="63"/>
        <v>0</v>
      </c>
      <c r="Z96" s="109"/>
      <c r="AA96" s="109"/>
      <c r="AB96" s="109"/>
      <c r="AC96" s="149">
        <f>$AH87</f>
        <v>0</v>
      </c>
      <c r="AD96" s="150">
        <f>$AG87</f>
        <v>0</v>
      </c>
      <c r="AE96" s="149">
        <f t="shared" si="67"/>
        <v>0</v>
      </c>
      <c r="AF96" s="150">
        <f t="shared" si="68"/>
        <v>0</v>
      </c>
      <c r="AG96" s="149">
        <f t="shared" si="69"/>
        <v>0</v>
      </c>
      <c r="AH96" s="150">
        <f t="shared" si="70"/>
        <v>0</v>
      </c>
      <c r="AI96" s="33"/>
      <c r="AJ96" s="34"/>
      <c r="AK96" s="187"/>
      <c r="AL96" s="10"/>
      <c r="AM96" s="9"/>
    </row>
    <row r="97" spans="1:39" ht="13.5" hidden="1" customHeight="1" x14ac:dyDescent="0.2">
      <c r="B97" s="81" t="s">
        <v>8</v>
      </c>
      <c r="C97" s="18">
        <f>$Q85</f>
        <v>0</v>
      </c>
      <c r="D97" s="18" t="s">
        <v>62</v>
      </c>
      <c r="E97" s="18">
        <f>$O85</f>
        <v>0</v>
      </c>
      <c r="F97" s="66">
        <f>$Q88</f>
        <v>0</v>
      </c>
      <c r="G97" s="18" t="s">
        <v>62</v>
      </c>
      <c r="H97" s="65">
        <f>$O88</f>
        <v>0</v>
      </c>
      <c r="I97" s="18">
        <f>$Q91</f>
        <v>0</v>
      </c>
      <c r="J97" s="18" t="s">
        <v>62</v>
      </c>
      <c r="K97" s="18">
        <f>$O91</f>
        <v>0</v>
      </c>
      <c r="L97" s="66">
        <f>$Q94</f>
        <v>0</v>
      </c>
      <c r="M97" s="18" t="s">
        <v>62</v>
      </c>
      <c r="N97" s="65">
        <f>$O94</f>
        <v>0</v>
      </c>
      <c r="O97" s="103"/>
      <c r="P97" s="104"/>
      <c r="Q97" s="101"/>
      <c r="R97" s="182" t="str">
        <f>IF(OR($W100 ="",$Y100="入力未完"),"",RANK($AK97,$AK85:$AK97,0))</f>
        <v/>
      </c>
      <c r="S97" s="183"/>
      <c r="T97" s="184"/>
      <c r="U97" s="106"/>
      <c r="V97" s="107"/>
      <c r="W97" s="83" t="s">
        <v>46</v>
      </c>
      <c r="X97" s="84">
        <f t="shared" si="62"/>
        <v>0</v>
      </c>
      <c r="Y97" s="85">
        <f t="shared" si="63"/>
        <v>0</v>
      </c>
      <c r="Z97" s="109"/>
      <c r="AA97" s="109"/>
      <c r="AB97" s="109"/>
      <c r="AC97" s="151">
        <f>$AJ85</f>
        <v>0</v>
      </c>
      <c r="AD97" s="152">
        <f>$AI85</f>
        <v>0</v>
      </c>
      <c r="AE97" s="151">
        <f>$AJ88</f>
        <v>0</v>
      </c>
      <c r="AF97" s="152">
        <f>$AI88</f>
        <v>0</v>
      </c>
      <c r="AG97" s="151">
        <f>$AJ91</f>
        <v>0</v>
      </c>
      <c r="AH97" s="152">
        <f>$AI91</f>
        <v>0</v>
      </c>
      <c r="AI97" s="151">
        <f>$AJ94</f>
        <v>0</v>
      </c>
      <c r="AJ97" s="152">
        <f>$AI94</f>
        <v>0</v>
      </c>
      <c r="AK97" s="185">
        <f>IF(AND(X99=0,Y99=0),-8000,( ($U98-$V98)*1000+ ($X97-$Y97)*300 + $X97*310 +($X98-$Y98)*100+$X98*110+($X99-$Y99)*2+$X99))</f>
        <v>-8000</v>
      </c>
      <c r="AM97" s="9"/>
    </row>
    <row r="98" spans="1:39" ht="13.5" hidden="1" customHeight="1" x14ac:dyDescent="0.2">
      <c r="B98" s="81"/>
      <c r="C98" s="18">
        <f>$Q86</f>
        <v>0</v>
      </c>
      <c r="D98" s="19" t="s">
        <v>62</v>
      </c>
      <c r="E98" s="18">
        <f>$O86</f>
        <v>0</v>
      </c>
      <c r="F98" s="66">
        <f>$Q89</f>
        <v>0</v>
      </c>
      <c r="G98" s="19" t="s">
        <v>62</v>
      </c>
      <c r="H98" s="65">
        <f>$O89</f>
        <v>0</v>
      </c>
      <c r="I98" s="18">
        <f>$Q92</f>
        <v>0</v>
      </c>
      <c r="J98" s="19" t="s">
        <v>62</v>
      </c>
      <c r="K98" s="18">
        <f>$O92</f>
        <v>0</v>
      </c>
      <c r="L98" s="66">
        <f>$Q95</f>
        <v>0</v>
      </c>
      <c r="M98" s="19" t="s">
        <v>62</v>
      </c>
      <c r="N98" s="65">
        <f>$O95</f>
        <v>0</v>
      </c>
      <c r="O98" s="66"/>
      <c r="P98" s="63"/>
      <c r="Q98" s="65"/>
      <c r="R98" s="182"/>
      <c r="S98" s="183"/>
      <c r="T98" s="184"/>
      <c r="U98" s="86">
        <f>IF($AC97&gt;$AD97,1,0)+IF($AE97&gt;$AF97,1,0)+IF($AG97&gt;$AH97,1,0)+IF($AI97&gt;$AJ97,1,0)</f>
        <v>0</v>
      </c>
      <c r="V98" s="87">
        <f>IF($AC97&lt;$AD97,1,0)+IF($AE97&lt;$AF97,1,0)+IF($AG97&lt;$AH97,1,0)+IF($AI97&lt;$AJ97,1,0)</f>
        <v>0</v>
      </c>
      <c r="W98" s="88" t="s">
        <v>47</v>
      </c>
      <c r="X98" s="89">
        <f t="shared" si="62"/>
        <v>0</v>
      </c>
      <c r="Y98" s="90">
        <f t="shared" si="63"/>
        <v>0</v>
      </c>
      <c r="Z98" s="109"/>
      <c r="AA98" s="109"/>
      <c r="AB98" s="109"/>
      <c r="AC98" s="147">
        <f>$AJ86</f>
        <v>0</v>
      </c>
      <c r="AD98" s="148">
        <f t="shared" ref="AD98:AD99" si="71">$AI86</f>
        <v>0</v>
      </c>
      <c r="AE98" s="147">
        <f t="shared" ref="AE98:AE99" si="72">$AJ89</f>
        <v>0</v>
      </c>
      <c r="AF98" s="148">
        <f t="shared" ref="AF98:AF99" si="73">$AI89</f>
        <v>0</v>
      </c>
      <c r="AG98" s="147">
        <f t="shared" ref="AG98:AG99" si="74">$AJ92</f>
        <v>0</v>
      </c>
      <c r="AH98" s="148">
        <f t="shared" ref="AH98:AH99" si="75">$AI92</f>
        <v>0</v>
      </c>
      <c r="AI98" s="147">
        <f t="shared" ref="AI98:AI99" si="76">$AJ95</f>
        <v>0</v>
      </c>
      <c r="AJ98" s="148">
        <f t="shared" ref="AJ98:AJ99" si="77">$AI95</f>
        <v>0</v>
      </c>
      <c r="AK98" s="186"/>
      <c r="AM98" s="9"/>
    </row>
    <row r="99" spans="1:39" ht="13.5" hidden="1" customHeight="1" thickBot="1" x14ac:dyDescent="0.25">
      <c r="B99" s="35"/>
      <c r="C99" s="105">
        <f>$Q87</f>
        <v>0</v>
      </c>
      <c r="D99" s="32" t="s">
        <v>62</v>
      </c>
      <c r="E99" s="105">
        <f>$O87</f>
        <v>0</v>
      </c>
      <c r="F99" s="37">
        <f>$Q90</f>
        <v>0</v>
      </c>
      <c r="G99" s="32" t="s">
        <v>62</v>
      </c>
      <c r="H99" s="102">
        <f>$O90</f>
        <v>0</v>
      </c>
      <c r="I99" s="105">
        <f>$Q93</f>
        <v>0</v>
      </c>
      <c r="J99" s="32" t="s">
        <v>62</v>
      </c>
      <c r="K99" s="105">
        <f>$O93</f>
        <v>0</v>
      </c>
      <c r="L99" s="37">
        <f>$Q96</f>
        <v>0</v>
      </c>
      <c r="M99" s="32" t="s">
        <v>62</v>
      </c>
      <c r="N99" s="102">
        <f>$O96</f>
        <v>0</v>
      </c>
      <c r="O99" s="37"/>
      <c r="P99" s="105"/>
      <c r="Q99" s="64"/>
      <c r="R99" s="188"/>
      <c r="S99" s="189"/>
      <c r="T99" s="190"/>
      <c r="U99" s="111"/>
      <c r="V99" s="112"/>
      <c r="W99" s="91" t="s">
        <v>45</v>
      </c>
      <c r="X99" s="92">
        <f t="shared" si="62"/>
        <v>0</v>
      </c>
      <c r="Y99" s="93">
        <f t="shared" si="63"/>
        <v>0</v>
      </c>
      <c r="Z99" s="109"/>
      <c r="AA99" s="109"/>
      <c r="AB99" s="109"/>
      <c r="AC99" s="153">
        <f>$AJ87</f>
        <v>0</v>
      </c>
      <c r="AD99" s="154">
        <f t="shared" si="71"/>
        <v>0</v>
      </c>
      <c r="AE99" s="153">
        <f t="shared" si="72"/>
        <v>0</v>
      </c>
      <c r="AF99" s="154">
        <f t="shared" si="73"/>
        <v>0</v>
      </c>
      <c r="AG99" s="153">
        <f t="shared" si="74"/>
        <v>0</v>
      </c>
      <c r="AH99" s="154">
        <f t="shared" si="75"/>
        <v>0</v>
      </c>
      <c r="AI99" s="153">
        <f t="shared" si="76"/>
        <v>0</v>
      </c>
      <c r="AJ99" s="154">
        <f t="shared" si="77"/>
        <v>0</v>
      </c>
      <c r="AK99" s="187"/>
      <c r="AL99" s="10"/>
      <c r="AM99" s="9"/>
    </row>
    <row r="100" spans="1:39" ht="13.5" hidden="1" customHeight="1" x14ac:dyDescent="0.2">
      <c r="D100" s="19"/>
      <c r="G100" s="19"/>
      <c r="J100" s="19"/>
      <c r="M100" s="19"/>
      <c r="T100" s="109"/>
      <c r="U100" s="156">
        <f>$U86+$U89+$U92+$U95+U98</f>
        <v>0</v>
      </c>
      <c r="V100" s="109"/>
      <c r="W100" s="157"/>
      <c r="X100" s="18"/>
      <c r="Y100" s="109" t="str">
        <f>IF($U100=$W100,"入力完了","入力未完")</f>
        <v>入力完了</v>
      </c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9"/>
      <c r="AM100" s="9"/>
    </row>
    <row r="101" spans="1:39" ht="13.5" hidden="1" customHeight="1" x14ac:dyDescent="0.2"/>
    <row r="102" spans="1:39" ht="14.25" customHeight="1" thickBot="1" x14ac:dyDescent="0.25"/>
    <row r="103" spans="1:39" ht="14.25" customHeight="1" thickBot="1" x14ac:dyDescent="0.25">
      <c r="B103" s="142" t="s">
        <v>10</v>
      </c>
      <c r="C103" s="176" t="str">
        <f>$B105</f>
        <v>アイリスバド</v>
      </c>
      <c r="D103" s="176"/>
      <c r="E103" s="176"/>
      <c r="F103" s="177" t="str">
        <f>$B108</f>
        <v>GAMES</v>
      </c>
      <c r="G103" s="176"/>
      <c r="H103" s="178"/>
      <c r="I103" s="176" t="str">
        <f>$B111</f>
        <v>２８ばど</v>
      </c>
      <c r="J103" s="176"/>
      <c r="K103" s="178"/>
      <c r="L103" s="177" t="str">
        <f>$B114</f>
        <v>よしバド</v>
      </c>
      <c r="M103" s="176"/>
      <c r="N103" s="178"/>
      <c r="O103" s="176">
        <f>$B117</f>
        <v>0</v>
      </c>
      <c r="P103" s="176"/>
      <c r="Q103" s="178"/>
      <c r="R103" s="193" t="s">
        <v>2</v>
      </c>
      <c r="S103" s="203"/>
      <c r="T103" s="194"/>
      <c r="U103" s="193" t="s">
        <v>3</v>
      </c>
      <c r="V103" s="194"/>
      <c r="W103" s="197"/>
      <c r="X103" s="199" t="s">
        <v>4</v>
      </c>
      <c r="Y103" s="201" t="s">
        <v>5</v>
      </c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0"/>
      <c r="AM103" s="10"/>
    </row>
    <row r="104" spans="1:39" ht="14.25" customHeight="1" thickBot="1" x14ac:dyDescent="0.25">
      <c r="B104" s="36" t="s">
        <v>74</v>
      </c>
      <c r="C104" s="173"/>
      <c r="D104" s="173"/>
      <c r="E104" s="173"/>
      <c r="F104" s="174"/>
      <c r="G104" s="173"/>
      <c r="H104" s="175"/>
      <c r="I104" s="173"/>
      <c r="J104" s="173"/>
      <c r="K104" s="175"/>
      <c r="L104" s="174"/>
      <c r="M104" s="173"/>
      <c r="N104" s="175"/>
      <c r="O104" s="173"/>
      <c r="P104" s="173"/>
      <c r="Q104" s="175"/>
      <c r="R104" s="195"/>
      <c r="S104" s="204"/>
      <c r="T104" s="196"/>
      <c r="U104" s="195"/>
      <c r="V104" s="196"/>
      <c r="W104" s="198"/>
      <c r="X104" s="200"/>
      <c r="Y104" s="202"/>
      <c r="Z104" s="18"/>
      <c r="AA104" s="18"/>
      <c r="AB104" s="18"/>
      <c r="AC104" s="191">
        <v>1</v>
      </c>
      <c r="AD104" s="192"/>
      <c r="AE104" s="191">
        <v>2</v>
      </c>
      <c r="AF104" s="192"/>
      <c r="AG104" s="191">
        <v>3</v>
      </c>
      <c r="AH104" s="192"/>
      <c r="AI104" s="191">
        <v>4</v>
      </c>
      <c r="AJ104" s="192"/>
      <c r="AK104" s="143" t="s">
        <v>63</v>
      </c>
      <c r="AL104" s="10"/>
      <c r="AM104" s="144"/>
    </row>
    <row r="105" spans="1:39" ht="14.25" customHeight="1" x14ac:dyDescent="0.2">
      <c r="B105" s="81" t="s">
        <v>475</v>
      </c>
      <c r="C105" s="103"/>
      <c r="F105" s="66">
        <v>0</v>
      </c>
      <c r="G105" s="19" t="s">
        <v>326</v>
      </c>
      <c r="H105" s="65">
        <v>2</v>
      </c>
      <c r="I105" s="18">
        <v>0</v>
      </c>
      <c r="J105" s="19" t="s">
        <v>326</v>
      </c>
      <c r="K105" s="65">
        <v>2</v>
      </c>
      <c r="L105" s="66">
        <v>0</v>
      </c>
      <c r="M105" s="19" t="s">
        <v>326</v>
      </c>
      <c r="N105" s="65">
        <v>2</v>
      </c>
      <c r="P105" s="19"/>
      <c r="Q105" s="65"/>
      <c r="R105" s="179">
        <v>4</v>
      </c>
      <c r="S105" s="180"/>
      <c r="T105" s="181"/>
      <c r="U105" s="106"/>
      <c r="V105" s="107"/>
      <c r="W105" s="83" t="s">
        <v>327</v>
      </c>
      <c r="X105" s="84">
        <v>0</v>
      </c>
      <c r="Y105" s="85">
        <v>9</v>
      </c>
      <c r="Z105" s="109"/>
      <c r="AA105" s="109"/>
      <c r="AB105" s="109"/>
      <c r="AC105" s="20">
        <v>1</v>
      </c>
      <c r="AD105" s="21">
        <v>2</v>
      </c>
      <c r="AE105" s="20">
        <v>0</v>
      </c>
      <c r="AF105" s="21">
        <v>3</v>
      </c>
      <c r="AG105" s="20">
        <v>2</v>
      </c>
      <c r="AH105" s="21">
        <v>1</v>
      </c>
      <c r="AI105" s="20"/>
      <c r="AJ105" s="21"/>
      <c r="AK105" s="185">
        <f>IF(AND(X107=0,Y107=0),-8000,( ($U106-$V106)*1000+ ($X105-$Y105)*300 + $X105*310 +($X106-$Y106)*100+$X106*110+($X107-$Y107)*2+$X107))</f>
        <v>-7680</v>
      </c>
      <c r="AL105" s="9"/>
      <c r="AM105" s="9"/>
    </row>
    <row r="106" spans="1:39" ht="14.25" customHeight="1" x14ac:dyDescent="0.2">
      <c r="B106" s="22"/>
      <c r="D106" s="63"/>
      <c r="F106" s="66">
        <v>0</v>
      </c>
      <c r="G106" s="18" t="s">
        <v>326</v>
      </c>
      <c r="H106" s="65">
        <v>2</v>
      </c>
      <c r="I106" s="18">
        <v>0</v>
      </c>
      <c r="J106" s="18" t="s">
        <v>326</v>
      </c>
      <c r="K106" s="65">
        <v>2</v>
      </c>
      <c r="L106" s="66">
        <v>0</v>
      </c>
      <c r="M106" s="18" t="s">
        <v>326</v>
      </c>
      <c r="N106" s="65">
        <v>2</v>
      </c>
      <c r="Q106" s="65"/>
      <c r="R106" s="182"/>
      <c r="S106" s="183"/>
      <c r="T106" s="184"/>
      <c r="U106" s="86">
        <v>0</v>
      </c>
      <c r="V106" s="87">
        <v>3</v>
      </c>
      <c r="W106" s="88" t="s">
        <v>328</v>
      </c>
      <c r="X106" s="89">
        <v>0</v>
      </c>
      <c r="Y106" s="90">
        <v>18</v>
      </c>
      <c r="Z106" s="109"/>
      <c r="AA106" s="109"/>
      <c r="AB106" s="109"/>
      <c r="AC106" s="23">
        <v>2</v>
      </c>
      <c r="AD106" s="24">
        <v>5</v>
      </c>
      <c r="AE106" s="23">
        <v>0</v>
      </c>
      <c r="AF106" s="24">
        <v>6</v>
      </c>
      <c r="AG106" s="23">
        <v>4</v>
      </c>
      <c r="AH106" s="24">
        <v>2</v>
      </c>
      <c r="AI106" s="23"/>
      <c r="AJ106" s="24"/>
      <c r="AK106" s="186"/>
      <c r="AL106" s="55"/>
      <c r="AM106" s="9"/>
    </row>
    <row r="107" spans="1:39" ht="14.25" customHeight="1" thickBot="1" x14ac:dyDescent="0.25">
      <c r="B107" s="25"/>
      <c r="E107" s="64"/>
      <c r="F107" s="66">
        <v>0</v>
      </c>
      <c r="G107" s="18" t="s">
        <v>326</v>
      </c>
      <c r="H107" s="65">
        <v>2</v>
      </c>
      <c r="I107" s="18">
        <v>0</v>
      </c>
      <c r="J107" s="18" t="s">
        <v>326</v>
      </c>
      <c r="K107" s="65">
        <v>2</v>
      </c>
      <c r="L107" s="66">
        <v>0</v>
      </c>
      <c r="M107" s="18" t="s">
        <v>326</v>
      </c>
      <c r="N107" s="65">
        <v>2</v>
      </c>
      <c r="Q107" s="65"/>
      <c r="R107" s="182"/>
      <c r="S107" s="183"/>
      <c r="T107" s="184"/>
      <c r="U107" s="111"/>
      <c r="V107" s="112"/>
      <c r="W107" s="91" t="s">
        <v>329</v>
      </c>
      <c r="X107" s="92">
        <v>192</v>
      </c>
      <c r="Y107" s="93">
        <v>378</v>
      </c>
      <c r="Z107" s="109"/>
      <c r="AA107" s="109"/>
      <c r="AB107" s="109"/>
      <c r="AC107" s="26">
        <v>91</v>
      </c>
      <c r="AD107" s="27">
        <v>131</v>
      </c>
      <c r="AE107" s="26">
        <v>83</v>
      </c>
      <c r="AF107" s="27">
        <v>126</v>
      </c>
      <c r="AG107" s="26">
        <v>109</v>
      </c>
      <c r="AH107" s="27">
        <v>78</v>
      </c>
      <c r="AI107" s="26"/>
      <c r="AJ107" s="27"/>
      <c r="AK107" s="187"/>
      <c r="AL107" s="10"/>
      <c r="AM107" s="9"/>
    </row>
    <row r="108" spans="1:39" ht="14.25" customHeight="1" x14ac:dyDescent="0.2">
      <c r="B108" s="82" t="s">
        <v>476</v>
      </c>
      <c r="C108" s="104">
        <v>2</v>
      </c>
      <c r="D108" s="104" t="s">
        <v>326</v>
      </c>
      <c r="E108" s="104">
        <v>0</v>
      </c>
      <c r="F108" s="103"/>
      <c r="G108" s="104"/>
      <c r="H108" s="101"/>
      <c r="I108" s="104">
        <v>0</v>
      </c>
      <c r="J108" s="28" t="s">
        <v>326</v>
      </c>
      <c r="K108" s="101">
        <v>2</v>
      </c>
      <c r="L108" s="100">
        <v>0</v>
      </c>
      <c r="M108" s="28" t="s">
        <v>326</v>
      </c>
      <c r="N108" s="101">
        <v>2</v>
      </c>
      <c r="O108" s="104"/>
      <c r="P108" s="28"/>
      <c r="Q108" s="101"/>
      <c r="R108" s="179">
        <v>2</v>
      </c>
      <c r="S108" s="180"/>
      <c r="T108" s="181"/>
      <c r="U108" s="108"/>
      <c r="V108" s="110"/>
      <c r="W108" s="94" t="s">
        <v>327</v>
      </c>
      <c r="X108" s="95">
        <v>6</v>
      </c>
      <c r="Y108" s="96">
        <v>3</v>
      </c>
      <c r="Z108" s="109"/>
      <c r="AA108" s="109"/>
      <c r="AB108" s="109"/>
      <c r="AC108" s="145">
        <f>$AD105</f>
        <v>2</v>
      </c>
      <c r="AD108" s="146">
        <f>$AC105</f>
        <v>1</v>
      </c>
      <c r="AE108" s="29">
        <v>3</v>
      </c>
      <c r="AF108" s="30">
        <v>0</v>
      </c>
      <c r="AG108" s="29">
        <v>3</v>
      </c>
      <c r="AH108" s="30">
        <v>0</v>
      </c>
      <c r="AI108" s="29"/>
      <c r="AJ108" s="30"/>
      <c r="AK108" s="185">
        <f>IF(AND(X110=0,Y110=0),-8000,( ($U109-$V109)*1000+ ($X108-$Y108)*300 + $X108*310 +($X109-$Y109)*100+$X109*110+($X110-$Y110)*2+$X110))</f>
        <v>6005</v>
      </c>
      <c r="AM108" s="9"/>
    </row>
    <row r="109" spans="1:39" ht="14.25" customHeight="1" x14ac:dyDescent="0.2">
      <c r="A109" s="55"/>
      <c r="B109" s="81"/>
      <c r="C109" s="18">
        <v>2</v>
      </c>
      <c r="D109" s="19" t="s">
        <v>326</v>
      </c>
      <c r="E109" s="18">
        <v>0</v>
      </c>
      <c r="F109" s="66"/>
      <c r="G109" s="63"/>
      <c r="H109" s="65"/>
      <c r="I109" s="18">
        <v>0</v>
      </c>
      <c r="J109" s="18" t="s">
        <v>326</v>
      </c>
      <c r="K109" s="65">
        <v>2</v>
      </c>
      <c r="L109" s="66">
        <v>2</v>
      </c>
      <c r="M109" s="18" t="s">
        <v>326</v>
      </c>
      <c r="N109" s="65">
        <v>0</v>
      </c>
      <c r="Q109" s="65"/>
      <c r="R109" s="182"/>
      <c r="S109" s="183"/>
      <c r="T109" s="184"/>
      <c r="U109" s="86">
        <v>2</v>
      </c>
      <c r="V109" s="87">
        <v>1</v>
      </c>
      <c r="W109" s="88" t="s">
        <v>328</v>
      </c>
      <c r="X109" s="89">
        <v>12</v>
      </c>
      <c r="Y109" s="90">
        <v>7</v>
      </c>
      <c r="Z109" s="109"/>
      <c r="AA109" s="109"/>
      <c r="AB109" s="109"/>
      <c r="AC109" s="147">
        <f>$AD106</f>
        <v>5</v>
      </c>
      <c r="AD109" s="148">
        <f>$AC106</f>
        <v>2</v>
      </c>
      <c r="AE109" s="23">
        <v>6</v>
      </c>
      <c r="AF109" s="24">
        <v>1</v>
      </c>
      <c r="AG109" s="23">
        <v>6</v>
      </c>
      <c r="AH109" s="24">
        <v>0</v>
      </c>
      <c r="AI109" s="23"/>
      <c r="AJ109" s="24"/>
      <c r="AK109" s="186"/>
      <c r="AM109" s="9"/>
    </row>
    <row r="110" spans="1:39" ht="14.25" customHeight="1" thickBot="1" x14ac:dyDescent="0.25">
      <c r="B110" s="31"/>
      <c r="C110" s="105">
        <v>2</v>
      </c>
      <c r="D110" s="32" t="s">
        <v>326</v>
      </c>
      <c r="E110" s="105">
        <v>0</v>
      </c>
      <c r="F110" s="37"/>
      <c r="G110" s="105"/>
      <c r="H110" s="64"/>
      <c r="I110" s="105">
        <v>2</v>
      </c>
      <c r="J110" s="105" t="s">
        <v>326</v>
      </c>
      <c r="K110" s="102">
        <v>1</v>
      </c>
      <c r="L110" s="37">
        <v>2</v>
      </c>
      <c r="M110" s="105" t="s">
        <v>326</v>
      </c>
      <c r="N110" s="102">
        <v>0</v>
      </c>
      <c r="O110" s="105"/>
      <c r="P110" s="105"/>
      <c r="Q110" s="102"/>
      <c r="R110" s="182"/>
      <c r="S110" s="183"/>
      <c r="T110" s="184"/>
      <c r="U110" s="108"/>
      <c r="V110" s="110"/>
      <c r="W110" s="97" t="s">
        <v>329</v>
      </c>
      <c r="X110" s="98">
        <v>345</v>
      </c>
      <c r="Y110" s="99">
        <v>305</v>
      </c>
      <c r="Z110" s="109"/>
      <c r="AA110" s="109"/>
      <c r="AB110" s="109"/>
      <c r="AC110" s="149">
        <f>$AD107</f>
        <v>131</v>
      </c>
      <c r="AD110" s="150">
        <f>$AC107</f>
        <v>91</v>
      </c>
      <c r="AE110" s="33">
        <v>139</v>
      </c>
      <c r="AF110" s="34">
        <v>96</v>
      </c>
      <c r="AG110" s="33">
        <v>126</v>
      </c>
      <c r="AH110" s="34">
        <v>44</v>
      </c>
      <c r="AI110" s="33"/>
      <c r="AJ110" s="34"/>
      <c r="AK110" s="187"/>
      <c r="AL110" s="10"/>
      <c r="AM110" s="9"/>
    </row>
    <row r="111" spans="1:39" ht="14.25" customHeight="1" x14ac:dyDescent="0.2">
      <c r="B111" s="81" t="s">
        <v>490</v>
      </c>
      <c r="C111" s="18">
        <v>2</v>
      </c>
      <c r="D111" s="18" t="s">
        <v>326</v>
      </c>
      <c r="E111" s="18">
        <v>0</v>
      </c>
      <c r="F111" s="66">
        <v>2</v>
      </c>
      <c r="G111" s="18" t="s">
        <v>326</v>
      </c>
      <c r="H111" s="65">
        <v>0</v>
      </c>
      <c r="I111" s="103"/>
      <c r="J111" s="104"/>
      <c r="K111" s="101"/>
      <c r="L111" s="66">
        <v>2</v>
      </c>
      <c r="M111" s="19" t="s">
        <v>326</v>
      </c>
      <c r="N111" s="65">
        <v>0</v>
      </c>
      <c r="P111" s="19"/>
      <c r="Q111" s="65"/>
      <c r="R111" s="179">
        <v>1</v>
      </c>
      <c r="S111" s="180"/>
      <c r="T111" s="181"/>
      <c r="U111" s="106"/>
      <c r="V111" s="107"/>
      <c r="W111" s="83" t="s">
        <v>327</v>
      </c>
      <c r="X111" s="84">
        <v>8</v>
      </c>
      <c r="Y111" s="85">
        <v>1</v>
      </c>
      <c r="Z111" s="109"/>
      <c r="AA111" s="109"/>
      <c r="AB111" s="109"/>
      <c r="AC111" s="151">
        <f>$AF105</f>
        <v>3</v>
      </c>
      <c r="AD111" s="152">
        <f>$AE105</f>
        <v>0</v>
      </c>
      <c r="AE111" s="151">
        <f>$AF108</f>
        <v>0</v>
      </c>
      <c r="AF111" s="152">
        <f>$AE108</f>
        <v>3</v>
      </c>
      <c r="AG111" s="20">
        <v>3</v>
      </c>
      <c r="AH111" s="21">
        <v>0</v>
      </c>
      <c r="AI111" s="20"/>
      <c r="AJ111" s="21"/>
      <c r="AK111" s="185">
        <f>IF(AND(X113=0,Y113=0),-8000,( ($U112-$V112)*1000+ ($X111-$Y111)*300 + $X111*310 +($X112-$Y112)*100+$X112*110+($X113-$Y113)*2+$X113))</f>
        <v>11661</v>
      </c>
      <c r="AM111" s="9"/>
    </row>
    <row r="112" spans="1:39" ht="14.25" customHeight="1" x14ac:dyDescent="0.2">
      <c r="B112" s="81"/>
      <c r="C112" s="18">
        <v>2</v>
      </c>
      <c r="D112" s="19" t="s">
        <v>326</v>
      </c>
      <c r="E112" s="18">
        <v>0</v>
      </c>
      <c r="F112" s="66">
        <v>2</v>
      </c>
      <c r="G112" s="19" t="s">
        <v>326</v>
      </c>
      <c r="H112" s="65">
        <v>0</v>
      </c>
      <c r="I112" s="66"/>
      <c r="J112" s="63"/>
      <c r="K112" s="65"/>
      <c r="L112" s="66">
        <v>2</v>
      </c>
      <c r="M112" s="18" t="s">
        <v>326</v>
      </c>
      <c r="N112" s="65">
        <v>0</v>
      </c>
      <c r="Q112" s="65"/>
      <c r="R112" s="182"/>
      <c r="S112" s="183"/>
      <c r="T112" s="184"/>
      <c r="U112" s="86">
        <v>3</v>
      </c>
      <c r="V112" s="87">
        <v>0</v>
      </c>
      <c r="W112" s="88" t="s">
        <v>328</v>
      </c>
      <c r="X112" s="89">
        <v>17</v>
      </c>
      <c r="Y112" s="90">
        <v>2</v>
      </c>
      <c r="Z112" s="109"/>
      <c r="AA112" s="109"/>
      <c r="AB112" s="109"/>
      <c r="AC112" s="147">
        <f>$AF106</f>
        <v>6</v>
      </c>
      <c r="AD112" s="148">
        <f>$AE106</f>
        <v>0</v>
      </c>
      <c r="AE112" s="147">
        <f t="shared" ref="AE112:AE113" si="78">$AF109</f>
        <v>1</v>
      </c>
      <c r="AF112" s="148">
        <f t="shared" ref="AF112:AF113" si="79">$AE109</f>
        <v>6</v>
      </c>
      <c r="AG112" s="23">
        <v>6</v>
      </c>
      <c r="AH112" s="24">
        <v>0</v>
      </c>
      <c r="AI112" s="23"/>
      <c r="AJ112" s="24"/>
      <c r="AK112" s="186"/>
      <c r="AM112" s="9"/>
    </row>
    <row r="113" spans="2:39" ht="14.25" customHeight="1" thickBot="1" x14ac:dyDescent="0.25">
      <c r="B113" s="35"/>
      <c r="C113" s="105">
        <v>2</v>
      </c>
      <c r="D113" s="32" t="s">
        <v>326</v>
      </c>
      <c r="E113" s="105">
        <v>0</v>
      </c>
      <c r="F113" s="37">
        <v>1</v>
      </c>
      <c r="G113" s="32" t="s">
        <v>326</v>
      </c>
      <c r="H113" s="102">
        <v>2</v>
      </c>
      <c r="I113" s="37"/>
      <c r="J113" s="105"/>
      <c r="K113" s="64"/>
      <c r="L113" s="66">
        <v>2</v>
      </c>
      <c r="M113" s="18" t="s">
        <v>326</v>
      </c>
      <c r="N113" s="65">
        <v>0</v>
      </c>
      <c r="Q113" s="65"/>
      <c r="R113" s="188"/>
      <c r="S113" s="189"/>
      <c r="T113" s="190"/>
      <c r="U113" s="111"/>
      <c r="V113" s="112"/>
      <c r="W113" s="91" t="s">
        <v>329</v>
      </c>
      <c r="X113" s="92">
        <v>387</v>
      </c>
      <c r="Y113" s="93">
        <v>225</v>
      </c>
      <c r="Z113" s="109"/>
      <c r="AA113" s="109"/>
      <c r="AB113" s="109"/>
      <c r="AC113" s="153">
        <f>$AF107</f>
        <v>126</v>
      </c>
      <c r="AD113" s="154">
        <f>$AE107</f>
        <v>83</v>
      </c>
      <c r="AE113" s="153">
        <f t="shared" si="78"/>
        <v>96</v>
      </c>
      <c r="AF113" s="154">
        <f t="shared" si="79"/>
        <v>139</v>
      </c>
      <c r="AG113" s="26">
        <v>126</v>
      </c>
      <c r="AH113" s="27">
        <v>64</v>
      </c>
      <c r="AI113" s="26"/>
      <c r="AJ113" s="27"/>
      <c r="AK113" s="187"/>
      <c r="AL113" s="10"/>
      <c r="AM113" s="9"/>
    </row>
    <row r="114" spans="2:39" ht="14.25" customHeight="1" x14ac:dyDescent="0.2">
      <c r="B114" s="82" t="s">
        <v>491</v>
      </c>
      <c r="C114" s="104">
        <v>2</v>
      </c>
      <c r="D114" s="104" t="s">
        <v>326</v>
      </c>
      <c r="E114" s="104">
        <v>0</v>
      </c>
      <c r="F114" s="100">
        <v>2</v>
      </c>
      <c r="G114" s="104" t="s">
        <v>326</v>
      </c>
      <c r="H114" s="101">
        <v>0</v>
      </c>
      <c r="I114" s="104">
        <v>0</v>
      </c>
      <c r="J114" s="104" t="s">
        <v>326</v>
      </c>
      <c r="K114" s="104">
        <v>2</v>
      </c>
      <c r="L114" s="103"/>
      <c r="M114" s="104"/>
      <c r="N114" s="101"/>
      <c r="O114" s="104"/>
      <c r="P114" s="28"/>
      <c r="Q114" s="101"/>
      <c r="R114" s="182">
        <v>3</v>
      </c>
      <c r="S114" s="183"/>
      <c r="T114" s="184"/>
      <c r="U114" s="106"/>
      <c r="V114" s="107"/>
      <c r="W114" s="94" t="s">
        <v>327</v>
      </c>
      <c r="X114" s="95">
        <v>4</v>
      </c>
      <c r="Y114" s="96">
        <v>5</v>
      </c>
      <c r="Z114" s="109"/>
      <c r="AA114" s="109"/>
      <c r="AB114" s="109"/>
      <c r="AC114" s="145">
        <f>$AH105</f>
        <v>1</v>
      </c>
      <c r="AD114" s="146">
        <f>$AG105</f>
        <v>2</v>
      </c>
      <c r="AE114" s="145">
        <f>$AH108</f>
        <v>0</v>
      </c>
      <c r="AF114" s="146">
        <f>$AG108</f>
        <v>3</v>
      </c>
      <c r="AG114" s="145">
        <f>$AH111</f>
        <v>0</v>
      </c>
      <c r="AH114" s="146">
        <f>$AG111</f>
        <v>3</v>
      </c>
      <c r="AI114" s="29"/>
      <c r="AJ114" s="30"/>
      <c r="AK114" s="185">
        <f>IF(AND(X116=0,Y116=0),-8000,( ($U115-$V115)*1000+ ($X114-$Y114)*300 + $X114*310 +($X115-$Y115)*100+$X115*110+($X116-$Y116)*2+$X116))</f>
        <v>889</v>
      </c>
      <c r="AM114" s="9"/>
    </row>
    <row r="115" spans="2:39" ht="14.25" customHeight="1" x14ac:dyDescent="0.2">
      <c r="B115" s="81"/>
      <c r="C115" s="18">
        <v>2</v>
      </c>
      <c r="D115" s="19" t="s">
        <v>326</v>
      </c>
      <c r="E115" s="18">
        <v>0</v>
      </c>
      <c r="F115" s="66">
        <v>0</v>
      </c>
      <c r="G115" s="19" t="s">
        <v>326</v>
      </c>
      <c r="H115" s="65">
        <v>2</v>
      </c>
      <c r="I115" s="18">
        <v>0</v>
      </c>
      <c r="J115" s="19" t="s">
        <v>326</v>
      </c>
      <c r="K115" s="18">
        <v>2</v>
      </c>
      <c r="L115" s="66"/>
      <c r="M115" s="63"/>
      <c r="N115" s="65"/>
      <c r="Q115" s="65"/>
      <c r="R115" s="182"/>
      <c r="S115" s="183"/>
      <c r="T115" s="184"/>
      <c r="U115" s="86">
        <v>1</v>
      </c>
      <c r="V115" s="87">
        <v>2</v>
      </c>
      <c r="W115" s="88" t="s">
        <v>328</v>
      </c>
      <c r="X115" s="89">
        <v>8</v>
      </c>
      <c r="Y115" s="90">
        <v>10</v>
      </c>
      <c r="Z115" s="109"/>
      <c r="AA115" s="109"/>
      <c r="AB115" s="109"/>
      <c r="AC115" s="147">
        <f>$AH106</f>
        <v>2</v>
      </c>
      <c r="AD115" s="148">
        <f>$AG106</f>
        <v>4</v>
      </c>
      <c r="AE115" s="147">
        <f t="shared" ref="AE115:AE116" si="80">$AH109</f>
        <v>0</v>
      </c>
      <c r="AF115" s="148">
        <f t="shared" ref="AF115:AF116" si="81">$AG109</f>
        <v>6</v>
      </c>
      <c r="AG115" s="147">
        <f t="shared" ref="AG115:AG116" si="82">$AH112</f>
        <v>0</v>
      </c>
      <c r="AH115" s="148">
        <f t="shared" ref="AH115:AH116" si="83">$AG112</f>
        <v>6</v>
      </c>
      <c r="AI115" s="23"/>
      <c r="AJ115" s="24"/>
      <c r="AK115" s="186"/>
      <c r="AM115" s="9"/>
    </row>
    <row r="116" spans="2:39" ht="14.25" customHeight="1" thickBot="1" x14ac:dyDescent="0.25">
      <c r="B116" s="31"/>
      <c r="C116" s="105">
        <v>2</v>
      </c>
      <c r="D116" s="32" t="s">
        <v>326</v>
      </c>
      <c r="E116" s="105">
        <v>0</v>
      </c>
      <c r="F116" s="37">
        <v>0</v>
      </c>
      <c r="G116" s="32" t="s">
        <v>326</v>
      </c>
      <c r="H116" s="102">
        <v>2</v>
      </c>
      <c r="I116" s="105">
        <v>0</v>
      </c>
      <c r="J116" s="32" t="s">
        <v>326</v>
      </c>
      <c r="K116" s="105">
        <v>2</v>
      </c>
      <c r="L116" s="37"/>
      <c r="M116" s="105"/>
      <c r="N116" s="64"/>
      <c r="O116" s="105"/>
      <c r="P116" s="105"/>
      <c r="Q116" s="102"/>
      <c r="R116" s="188"/>
      <c r="S116" s="189"/>
      <c r="T116" s="190"/>
      <c r="U116" s="111"/>
      <c r="V116" s="112"/>
      <c r="W116" s="91" t="s">
        <v>329</v>
      </c>
      <c r="X116" s="92">
        <v>301</v>
      </c>
      <c r="Y116" s="93">
        <v>317</v>
      </c>
      <c r="Z116" s="109"/>
      <c r="AA116" s="109"/>
      <c r="AB116" s="109"/>
      <c r="AC116" s="149">
        <f>$AH107</f>
        <v>78</v>
      </c>
      <c r="AD116" s="150">
        <f>$AG107</f>
        <v>109</v>
      </c>
      <c r="AE116" s="149">
        <f t="shared" si="80"/>
        <v>44</v>
      </c>
      <c r="AF116" s="150">
        <f t="shared" si="81"/>
        <v>126</v>
      </c>
      <c r="AG116" s="149">
        <f t="shared" si="82"/>
        <v>64</v>
      </c>
      <c r="AH116" s="150">
        <f t="shared" si="83"/>
        <v>126</v>
      </c>
      <c r="AI116" s="33"/>
      <c r="AJ116" s="34"/>
      <c r="AK116" s="187"/>
      <c r="AL116" s="10"/>
      <c r="AM116" s="9"/>
    </row>
    <row r="117" spans="2:39" ht="13.5" hidden="1" customHeight="1" x14ac:dyDescent="0.2">
      <c r="B117" s="81"/>
      <c r="C117" s="18">
        <f>$Q105</f>
        <v>0</v>
      </c>
      <c r="D117" s="18" t="s">
        <v>62</v>
      </c>
      <c r="E117" s="18">
        <f>$O105</f>
        <v>0</v>
      </c>
      <c r="F117" s="66">
        <f>$Q108</f>
        <v>0</v>
      </c>
      <c r="G117" s="18" t="s">
        <v>62</v>
      </c>
      <c r="H117" s="65">
        <f>$O108</f>
        <v>0</v>
      </c>
      <c r="I117" s="18">
        <f>$Q111</f>
        <v>0</v>
      </c>
      <c r="J117" s="18" t="s">
        <v>62</v>
      </c>
      <c r="K117" s="18">
        <f>$O111</f>
        <v>0</v>
      </c>
      <c r="L117" s="66">
        <f>$Q114</f>
        <v>0</v>
      </c>
      <c r="M117" s="18" t="s">
        <v>62</v>
      </c>
      <c r="N117" s="65">
        <f>$O114</f>
        <v>0</v>
      </c>
      <c r="O117" s="103"/>
      <c r="P117" s="104"/>
      <c r="Q117" s="101"/>
      <c r="R117" s="182">
        <f>IF(OR($W120 ="",$Y120="入力未完"),"",RANK($AK117,$AK105:$AK117,0))</f>
        <v>5</v>
      </c>
      <c r="S117" s="183"/>
      <c r="T117" s="184"/>
      <c r="U117" s="106"/>
      <c r="V117" s="107"/>
      <c r="W117" s="83" t="s">
        <v>46</v>
      </c>
      <c r="X117" s="84">
        <f t="shared" ref="X117:X119" si="84">$AC117+$AE117+$AG117+$AI117</f>
        <v>0</v>
      </c>
      <c r="Y117" s="85">
        <f t="shared" ref="Y117:Y119" si="85">$AD117+$AF117+$AH117+$AJ117</f>
        <v>0</v>
      </c>
      <c r="Z117" s="109"/>
      <c r="AA117" s="109"/>
      <c r="AB117" s="109"/>
      <c r="AC117" s="151">
        <f>$AJ105</f>
        <v>0</v>
      </c>
      <c r="AD117" s="152">
        <f>$AI105</f>
        <v>0</v>
      </c>
      <c r="AE117" s="151">
        <f>$AJ108</f>
        <v>0</v>
      </c>
      <c r="AF117" s="152">
        <f>$AI108</f>
        <v>0</v>
      </c>
      <c r="AG117" s="151">
        <f>$AJ111</f>
        <v>0</v>
      </c>
      <c r="AH117" s="152">
        <f>$AI111</f>
        <v>0</v>
      </c>
      <c r="AI117" s="151">
        <f>$AJ114</f>
        <v>0</v>
      </c>
      <c r="AJ117" s="152">
        <f>$AI114</f>
        <v>0</v>
      </c>
      <c r="AK117" s="185">
        <f>IF(AND(X119=0,Y119=0),-8000,( ($U118-$V118)*1000+ ($X117-$Y117)*300 + $X117*310 +($X118-$Y118)*100+$X118*110+($X119-$Y119)*2+$X119))</f>
        <v>-8000</v>
      </c>
      <c r="AM117" s="9"/>
    </row>
    <row r="118" spans="2:39" ht="13.5" hidden="1" customHeight="1" x14ac:dyDescent="0.2">
      <c r="B118" s="81"/>
      <c r="C118" s="18">
        <f>$Q106</f>
        <v>0</v>
      </c>
      <c r="D118" s="19" t="s">
        <v>62</v>
      </c>
      <c r="E118" s="18">
        <f>$O106</f>
        <v>0</v>
      </c>
      <c r="F118" s="66">
        <f>$Q109</f>
        <v>0</v>
      </c>
      <c r="G118" s="19" t="s">
        <v>62</v>
      </c>
      <c r="H118" s="65">
        <f>$O109</f>
        <v>0</v>
      </c>
      <c r="I118" s="18">
        <f>$Q112</f>
        <v>0</v>
      </c>
      <c r="J118" s="19" t="s">
        <v>62</v>
      </c>
      <c r="K118" s="18">
        <f>$O112</f>
        <v>0</v>
      </c>
      <c r="L118" s="66">
        <f>$Q115</f>
        <v>0</v>
      </c>
      <c r="M118" s="19" t="s">
        <v>62</v>
      </c>
      <c r="N118" s="65">
        <f>$O115</f>
        <v>0</v>
      </c>
      <c r="O118" s="66"/>
      <c r="P118" s="63"/>
      <c r="Q118" s="65"/>
      <c r="R118" s="182"/>
      <c r="S118" s="183"/>
      <c r="T118" s="184"/>
      <c r="U118" s="86">
        <f>IF($AC117&gt;$AD117,1,0)+IF($AE117&gt;$AF117,1,0)+IF($AG117&gt;$AH117,1,0)+IF($AI117&gt;$AJ117,1,0)</f>
        <v>0</v>
      </c>
      <c r="V118" s="87">
        <f>IF($AC117&lt;$AD117,1,0)+IF($AE117&lt;$AF117,1,0)+IF($AG117&lt;$AH117,1,0)+IF($AI117&lt;$AJ117,1,0)</f>
        <v>0</v>
      </c>
      <c r="W118" s="88" t="s">
        <v>47</v>
      </c>
      <c r="X118" s="89">
        <f t="shared" si="84"/>
        <v>0</v>
      </c>
      <c r="Y118" s="90">
        <f t="shared" si="85"/>
        <v>0</v>
      </c>
      <c r="Z118" s="109"/>
      <c r="AA118" s="109"/>
      <c r="AB118" s="109"/>
      <c r="AC118" s="147">
        <f>$AJ106</f>
        <v>0</v>
      </c>
      <c r="AD118" s="148">
        <f t="shared" ref="AD118:AD119" si="86">$AI106</f>
        <v>0</v>
      </c>
      <c r="AE118" s="147">
        <f t="shared" ref="AE118:AE119" si="87">$AJ109</f>
        <v>0</v>
      </c>
      <c r="AF118" s="148">
        <f t="shared" ref="AF118:AF119" si="88">$AI109</f>
        <v>0</v>
      </c>
      <c r="AG118" s="147">
        <f t="shared" ref="AG118:AG119" si="89">$AJ112</f>
        <v>0</v>
      </c>
      <c r="AH118" s="148">
        <f t="shared" ref="AH118:AH119" si="90">$AI112</f>
        <v>0</v>
      </c>
      <c r="AI118" s="147">
        <f t="shared" ref="AI118:AI119" si="91">$AJ115</f>
        <v>0</v>
      </c>
      <c r="AJ118" s="148">
        <f t="shared" ref="AJ118:AJ119" si="92">$AI115</f>
        <v>0</v>
      </c>
      <c r="AK118" s="186"/>
      <c r="AM118" s="9"/>
    </row>
    <row r="119" spans="2:39" ht="13.5" hidden="1" customHeight="1" thickBot="1" x14ac:dyDescent="0.25">
      <c r="B119" s="35"/>
      <c r="C119" s="105">
        <f>$Q107</f>
        <v>0</v>
      </c>
      <c r="D119" s="32" t="s">
        <v>62</v>
      </c>
      <c r="E119" s="105">
        <f>$O107</f>
        <v>0</v>
      </c>
      <c r="F119" s="37">
        <f>$Q110</f>
        <v>0</v>
      </c>
      <c r="G119" s="32" t="s">
        <v>62</v>
      </c>
      <c r="H119" s="102">
        <f>$O110</f>
        <v>0</v>
      </c>
      <c r="I119" s="105">
        <f>$Q113</f>
        <v>0</v>
      </c>
      <c r="J119" s="32" t="s">
        <v>62</v>
      </c>
      <c r="K119" s="105">
        <f>$O113</f>
        <v>0</v>
      </c>
      <c r="L119" s="37">
        <f>$Q116</f>
        <v>0</v>
      </c>
      <c r="M119" s="32" t="s">
        <v>62</v>
      </c>
      <c r="N119" s="102">
        <f>$O116</f>
        <v>0</v>
      </c>
      <c r="O119" s="37"/>
      <c r="P119" s="105"/>
      <c r="Q119" s="64"/>
      <c r="R119" s="188"/>
      <c r="S119" s="189"/>
      <c r="T119" s="190"/>
      <c r="U119" s="111"/>
      <c r="V119" s="112"/>
      <c r="W119" s="91" t="s">
        <v>45</v>
      </c>
      <c r="X119" s="92">
        <f t="shared" si="84"/>
        <v>0</v>
      </c>
      <c r="Y119" s="93">
        <f t="shared" si="85"/>
        <v>0</v>
      </c>
      <c r="Z119" s="109"/>
      <c r="AA119" s="109"/>
      <c r="AB119" s="109"/>
      <c r="AC119" s="153">
        <f>$AJ107</f>
        <v>0</v>
      </c>
      <c r="AD119" s="154">
        <f t="shared" si="86"/>
        <v>0</v>
      </c>
      <c r="AE119" s="153">
        <f t="shared" si="87"/>
        <v>0</v>
      </c>
      <c r="AF119" s="154">
        <f t="shared" si="88"/>
        <v>0</v>
      </c>
      <c r="AG119" s="153">
        <f t="shared" si="89"/>
        <v>0</v>
      </c>
      <c r="AH119" s="154">
        <f t="shared" si="90"/>
        <v>0</v>
      </c>
      <c r="AI119" s="153">
        <f t="shared" si="91"/>
        <v>0</v>
      </c>
      <c r="AJ119" s="154">
        <f t="shared" si="92"/>
        <v>0</v>
      </c>
      <c r="AK119" s="187"/>
      <c r="AL119" s="10"/>
      <c r="AM119" s="9"/>
    </row>
    <row r="120" spans="2:39" ht="13.5" hidden="1" customHeight="1" x14ac:dyDescent="0.2">
      <c r="D120" s="19"/>
      <c r="G120" s="19"/>
      <c r="J120" s="19"/>
      <c r="M120" s="19"/>
      <c r="T120" s="109"/>
      <c r="U120" s="156">
        <f>$U106+$U109+$U112+$U115+U118</f>
        <v>6</v>
      </c>
      <c r="V120" s="109"/>
      <c r="W120" s="157">
        <v>6</v>
      </c>
      <c r="X120" s="18"/>
      <c r="Y120" s="109" t="str">
        <f>IF($U120=$W120,"入力完了","入力未完")</f>
        <v>入力完了</v>
      </c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9"/>
      <c r="AM120" s="9"/>
    </row>
    <row r="121" spans="2:39" ht="13.5" hidden="1" customHeight="1" x14ac:dyDescent="0.2"/>
    <row r="122" spans="2:39" ht="13.5" hidden="1" customHeight="1" thickBot="1" x14ac:dyDescent="0.25"/>
    <row r="123" spans="2:39" ht="13.5" hidden="1" customHeight="1" thickBot="1" x14ac:dyDescent="0.25">
      <c r="B123" s="142" t="s">
        <v>61</v>
      </c>
      <c r="C123" s="176" t="str">
        <f>$B125</f>
        <v>チーム名１</v>
      </c>
      <c r="D123" s="176"/>
      <c r="E123" s="176"/>
      <c r="F123" s="177" t="str">
        <f>$B128</f>
        <v>チーム名2</v>
      </c>
      <c r="G123" s="176"/>
      <c r="H123" s="178"/>
      <c r="I123" s="176" t="str">
        <f>$B131</f>
        <v>チーム名3</v>
      </c>
      <c r="J123" s="176"/>
      <c r="K123" s="178"/>
      <c r="L123" s="177" t="str">
        <f>$B134</f>
        <v>チーム名4</v>
      </c>
      <c r="M123" s="176"/>
      <c r="N123" s="178"/>
      <c r="O123" s="176" t="str">
        <f>$B137</f>
        <v>チーム名5</v>
      </c>
      <c r="P123" s="176"/>
      <c r="Q123" s="178"/>
      <c r="R123" s="193" t="s">
        <v>2</v>
      </c>
      <c r="S123" s="203"/>
      <c r="T123" s="194"/>
      <c r="U123" s="193" t="s">
        <v>3</v>
      </c>
      <c r="V123" s="194"/>
      <c r="W123" s="197"/>
      <c r="X123" s="199" t="s">
        <v>4</v>
      </c>
      <c r="Y123" s="201" t="s">
        <v>5</v>
      </c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0"/>
      <c r="AM123" s="10"/>
    </row>
    <row r="124" spans="2:39" ht="13.5" hidden="1" customHeight="1" thickBot="1" x14ac:dyDescent="0.25">
      <c r="B124" s="36" t="s">
        <v>6</v>
      </c>
      <c r="C124" s="173"/>
      <c r="D124" s="173"/>
      <c r="E124" s="173"/>
      <c r="F124" s="174"/>
      <c r="G124" s="173"/>
      <c r="H124" s="175"/>
      <c r="I124" s="173"/>
      <c r="J124" s="173"/>
      <c r="K124" s="175"/>
      <c r="L124" s="174"/>
      <c r="M124" s="173"/>
      <c r="N124" s="175"/>
      <c r="O124" s="173"/>
      <c r="P124" s="173"/>
      <c r="Q124" s="175"/>
      <c r="R124" s="195"/>
      <c r="S124" s="204"/>
      <c r="T124" s="196"/>
      <c r="U124" s="195"/>
      <c r="V124" s="196"/>
      <c r="W124" s="198"/>
      <c r="X124" s="200"/>
      <c r="Y124" s="202"/>
      <c r="Z124" s="18"/>
      <c r="AA124" s="18"/>
      <c r="AB124" s="18"/>
      <c r="AC124" s="191">
        <v>1</v>
      </c>
      <c r="AD124" s="192"/>
      <c r="AE124" s="191">
        <v>2</v>
      </c>
      <c r="AF124" s="192"/>
      <c r="AG124" s="191">
        <v>3</v>
      </c>
      <c r="AH124" s="192"/>
      <c r="AI124" s="191">
        <v>4</v>
      </c>
      <c r="AJ124" s="192"/>
      <c r="AK124" s="143" t="s">
        <v>63</v>
      </c>
      <c r="AL124" s="10"/>
      <c r="AM124" s="144"/>
    </row>
    <row r="125" spans="2:39" ht="13.5" hidden="1" customHeight="1" x14ac:dyDescent="0.2">
      <c r="B125" s="81" t="s">
        <v>18</v>
      </c>
      <c r="C125" s="103"/>
      <c r="F125" s="66"/>
      <c r="G125" s="19" t="s">
        <v>62</v>
      </c>
      <c r="H125" s="65"/>
      <c r="J125" s="19" t="s">
        <v>62</v>
      </c>
      <c r="K125" s="65"/>
      <c r="L125" s="66"/>
      <c r="M125" s="19" t="s">
        <v>62</v>
      </c>
      <c r="N125" s="65"/>
      <c r="P125" s="19" t="s">
        <v>62</v>
      </c>
      <c r="Q125" s="65"/>
      <c r="R125" s="179" t="str">
        <f>IF(OR($W140 ="",$Y140="入力未完"),"",RANK($AK125,$AK125:$AK137,0))</f>
        <v/>
      </c>
      <c r="S125" s="180"/>
      <c r="T125" s="181"/>
      <c r="U125" s="106"/>
      <c r="V125" s="107"/>
      <c r="W125" s="83" t="s">
        <v>46</v>
      </c>
      <c r="X125" s="84">
        <f t="shared" ref="X125:X139" si="93">$AC125+$AE125+$AG125+$AI125</f>
        <v>0</v>
      </c>
      <c r="Y125" s="85">
        <f t="shared" ref="Y125:Y139" si="94">$AD125+$AF125+$AH125+$AJ125</f>
        <v>0</v>
      </c>
      <c r="Z125" s="109"/>
      <c r="AA125" s="109"/>
      <c r="AB125" s="109"/>
      <c r="AC125" s="20"/>
      <c r="AD125" s="21"/>
      <c r="AE125" s="20"/>
      <c r="AF125" s="21"/>
      <c r="AG125" s="20"/>
      <c r="AH125" s="21"/>
      <c r="AI125" s="20"/>
      <c r="AJ125" s="21"/>
      <c r="AK125" s="185">
        <f>IF(AND(X127=0,Y127=0),-8000,( ($U126-$V126)*1000+ ($X125-$Y125)*300 + $X125*310 +($X126-$Y126)*100+$X126*110+($X127-$Y127)*2+$X127))</f>
        <v>-8000</v>
      </c>
      <c r="AL125" s="9"/>
      <c r="AM125" s="9"/>
    </row>
    <row r="126" spans="2:39" ht="13.5" hidden="1" customHeight="1" x14ac:dyDescent="0.2">
      <c r="B126" s="22"/>
      <c r="D126" s="63"/>
      <c r="F126" s="66"/>
      <c r="G126" s="18" t="s">
        <v>62</v>
      </c>
      <c r="H126" s="65"/>
      <c r="J126" s="18" t="s">
        <v>62</v>
      </c>
      <c r="K126" s="65"/>
      <c r="L126" s="66"/>
      <c r="M126" s="18" t="s">
        <v>62</v>
      </c>
      <c r="N126" s="65"/>
      <c r="P126" s="18" t="s">
        <v>62</v>
      </c>
      <c r="Q126" s="65"/>
      <c r="R126" s="182"/>
      <c r="S126" s="183"/>
      <c r="T126" s="184"/>
      <c r="U126" s="86">
        <f>IF($AC125&gt;$AD125,1,0)+IF($AE125&gt;$AF125,1,0)+IF($AG125&gt;$AH125,1,0)+IF($AI125&gt;$AJ125,1,0)</f>
        <v>0</v>
      </c>
      <c r="V126" s="87">
        <f>IF($AC125&lt;$AD125,1,0)+IF($AE125&lt;$AF125,1,0)+IF($AG125&lt;$AH125,1,0)+IF($AI125&lt;$AJ125,1,0)</f>
        <v>0</v>
      </c>
      <c r="W126" s="88" t="s">
        <v>47</v>
      </c>
      <c r="X126" s="89">
        <f t="shared" si="93"/>
        <v>0</v>
      </c>
      <c r="Y126" s="90">
        <f t="shared" si="94"/>
        <v>0</v>
      </c>
      <c r="Z126" s="109"/>
      <c r="AA126" s="109"/>
      <c r="AB126" s="109"/>
      <c r="AC126" s="23"/>
      <c r="AD126" s="24"/>
      <c r="AE126" s="23"/>
      <c r="AF126" s="24"/>
      <c r="AG126" s="23"/>
      <c r="AH126" s="24"/>
      <c r="AI126" s="23"/>
      <c r="AJ126" s="24"/>
      <c r="AK126" s="186"/>
      <c r="AL126" s="55"/>
      <c r="AM126" s="9"/>
    </row>
    <row r="127" spans="2:39" ht="13.5" hidden="1" customHeight="1" thickBot="1" x14ac:dyDescent="0.25">
      <c r="B127" s="25"/>
      <c r="E127" s="64"/>
      <c r="F127" s="66"/>
      <c r="G127" s="18" t="s">
        <v>62</v>
      </c>
      <c r="H127" s="65"/>
      <c r="J127" s="18" t="s">
        <v>62</v>
      </c>
      <c r="K127" s="65"/>
      <c r="L127" s="66"/>
      <c r="M127" s="18" t="s">
        <v>62</v>
      </c>
      <c r="N127" s="65"/>
      <c r="P127" s="18" t="s">
        <v>62</v>
      </c>
      <c r="Q127" s="65"/>
      <c r="R127" s="182"/>
      <c r="S127" s="183"/>
      <c r="T127" s="184"/>
      <c r="U127" s="111"/>
      <c r="V127" s="112"/>
      <c r="W127" s="91" t="s">
        <v>45</v>
      </c>
      <c r="X127" s="92">
        <f>$AC127+$AE127+$AG127+$AI127</f>
        <v>0</v>
      </c>
      <c r="Y127" s="93">
        <f t="shared" si="94"/>
        <v>0</v>
      </c>
      <c r="Z127" s="109"/>
      <c r="AA127" s="109"/>
      <c r="AB127" s="109"/>
      <c r="AC127" s="26"/>
      <c r="AD127" s="27"/>
      <c r="AE127" s="26"/>
      <c r="AF127" s="27"/>
      <c r="AG127" s="26"/>
      <c r="AH127" s="27"/>
      <c r="AI127" s="26"/>
      <c r="AJ127" s="27"/>
      <c r="AK127" s="187"/>
      <c r="AL127" s="10"/>
      <c r="AM127" s="9"/>
    </row>
    <row r="128" spans="2:39" ht="13.5" hidden="1" customHeight="1" x14ac:dyDescent="0.2">
      <c r="B128" s="82" t="s">
        <v>19</v>
      </c>
      <c r="C128" s="104">
        <f>$H125</f>
        <v>0</v>
      </c>
      <c r="D128" s="104" t="s">
        <v>62</v>
      </c>
      <c r="E128" s="104">
        <f>$F125</f>
        <v>0</v>
      </c>
      <c r="F128" s="103"/>
      <c r="G128" s="104"/>
      <c r="H128" s="101"/>
      <c r="I128" s="104"/>
      <c r="J128" s="28" t="s">
        <v>62</v>
      </c>
      <c r="K128" s="101"/>
      <c r="L128" s="100"/>
      <c r="M128" s="28" t="s">
        <v>62</v>
      </c>
      <c r="N128" s="101"/>
      <c r="O128" s="104"/>
      <c r="P128" s="28" t="s">
        <v>62</v>
      </c>
      <c r="Q128" s="101"/>
      <c r="R128" s="179" t="str">
        <f>IF(OR($W140 ="",$Y140="入力未完"),"",RANK($AK128,$AK125:$AK137,0))</f>
        <v/>
      </c>
      <c r="S128" s="180"/>
      <c r="T128" s="181"/>
      <c r="U128" s="108"/>
      <c r="V128" s="110"/>
      <c r="W128" s="94" t="s">
        <v>46</v>
      </c>
      <c r="X128" s="95">
        <f>$AC128+$AE128+$AG128+$AI128</f>
        <v>0</v>
      </c>
      <c r="Y128" s="96">
        <f t="shared" si="94"/>
        <v>0</v>
      </c>
      <c r="Z128" s="109"/>
      <c r="AA128" s="109"/>
      <c r="AB128" s="109"/>
      <c r="AC128" s="145">
        <f>$AD125</f>
        <v>0</v>
      </c>
      <c r="AD128" s="146">
        <f>$AC125</f>
        <v>0</v>
      </c>
      <c r="AE128" s="29"/>
      <c r="AF128" s="30"/>
      <c r="AG128" s="29"/>
      <c r="AH128" s="30"/>
      <c r="AI128" s="29"/>
      <c r="AJ128" s="30"/>
      <c r="AK128" s="185">
        <f>IF(AND(X130=0,Y130=0),-8000,( ($U129-$V129)*1000+ ($X128-$Y128)*300 + $X128*310 +($X129-$Y129)*100+$X129*110+($X130-$Y130)*2+$X130))</f>
        <v>-8000</v>
      </c>
      <c r="AM128" s="9"/>
    </row>
    <row r="129" spans="1:39" ht="13.5" hidden="1" customHeight="1" x14ac:dyDescent="0.2">
      <c r="A129" s="55"/>
      <c r="B129" s="81"/>
      <c r="C129" s="18">
        <f>$H126</f>
        <v>0</v>
      </c>
      <c r="D129" s="19" t="s">
        <v>62</v>
      </c>
      <c r="E129" s="18">
        <f>$F126</f>
        <v>0</v>
      </c>
      <c r="F129" s="66"/>
      <c r="G129" s="63"/>
      <c r="H129" s="65"/>
      <c r="J129" s="18" t="s">
        <v>62</v>
      </c>
      <c r="K129" s="65"/>
      <c r="L129" s="66"/>
      <c r="M129" s="18" t="s">
        <v>62</v>
      </c>
      <c r="N129" s="65"/>
      <c r="P129" s="18" t="s">
        <v>62</v>
      </c>
      <c r="Q129" s="65"/>
      <c r="R129" s="182"/>
      <c r="S129" s="183"/>
      <c r="T129" s="184"/>
      <c r="U129" s="86">
        <f>IF($AC128&gt;$AD128,1,0)+IF($AE128&gt;$AF128,1,0)+IF($AG128&gt;$AH128,1,0)+IF($AI128&gt;$AJ128,1,0)</f>
        <v>0</v>
      </c>
      <c r="V129" s="87">
        <f>IF($AC128&lt;$AD128,1,0)+IF($AE128&lt;$AF128,1,0)+IF($AG128&lt;$AH128,1,0)+IF($AI128&lt;$AJ128,1,0)</f>
        <v>0</v>
      </c>
      <c r="W129" s="88" t="s">
        <v>47</v>
      </c>
      <c r="X129" s="89">
        <f t="shared" si="93"/>
        <v>0</v>
      </c>
      <c r="Y129" s="90">
        <f t="shared" si="94"/>
        <v>0</v>
      </c>
      <c r="Z129" s="109"/>
      <c r="AA129" s="109"/>
      <c r="AB129" s="109"/>
      <c r="AC129" s="147">
        <f>$AD126</f>
        <v>0</v>
      </c>
      <c r="AD129" s="148">
        <f>$AC126</f>
        <v>0</v>
      </c>
      <c r="AE129" s="23"/>
      <c r="AF129" s="24"/>
      <c r="AG129" s="23"/>
      <c r="AH129" s="24"/>
      <c r="AI129" s="23"/>
      <c r="AJ129" s="24"/>
      <c r="AK129" s="186"/>
      <c r="AM129" s="9"/>
    </row>
    <row r="130" spans="1:39" ht="13.5" hidden="1" customHeight="1" thickBot="1" x14ac:dyDescent="0.25">
      <c r="B130" s="31"/>
      <c r="C130" s="105">
        <f>$H127</f>
        <v>0</v>
      </c>
      <c r="D130" s="32" t="s">
        <v>62</v>
      </c>
      <c r="E130" s="105">
        <f>$F127</f>
        <v>0</v>
      </c>
      <c r="F130" s="37"/>
      <c r="G130" s="105"/>
      <c r="H130" s="64"/>
      <c r="I130" s="105"/>
      <c r="J130" s="105" t="s">
        <v>62</v>
      </c>
      <c r="K130" s="102"/>
      <c r="L130" s="37"/>
      <c r="M130" s="105" t="s">
        <v>62</v>
      </c>
      <c r="N130" s="102"/>
      <c r="O130" s="105"/>
      <c r="P130" s="105" t="s">
        <v>62</v>
      </c>
      <c r="Q130" s="102"/>
      <c r="R130" s="182"/>
      <c r="S130" s="183"/>
      <c r="T130" s="184"/>
      <c r="U130" s="108"/>
      <c r="V130" s="110"/>
      <c r="W130" s="97" t="s">
        <v>45</v>
      </c>
      <c r="X130" s="98">
        <f t="shared" si="93"/>
        <v>0</v>
      </c>
      <c r="Y130" s="99">
        <f t="shared" si="94"/>
        <v>0</v>
      </c>
      <c r="Z130" s="109"/>
      <c r="AA130" s="109"/>
      <c r="AB130" s="109"/>
      <c r="AC130" s="149">
        <f>$AD127</f>
        <v>0</v>
      </c>
      <c r="AD130" s="150">
        <f>$AC127</f>
        <v>0</v>
      </c>
      <c r="AE130" s="33"/>
      <c r="AF130" s="34"/>
      <c r="AG130" s="33"/>
      <c r="AH130" s="34"/>
      <c r="AI130" s="33"/>
      <c r="AJ130" s="34"/>
      <c r="AK130" s="187"/>
      <c r="AL130" s="10"/>
      <c r="AM130" s="9"/>
    </row>
    <row r="131" spans="1:39" ht="13.5" hidden="1" customHeight="1" x14ac:dyDescent="0.2">
      <c r="B131" s="81" t="s">
        <v>20</v>
      </c>
      <c r="C131" s="18">
        <f>$K125</f>
        <v>0</v>
      </c>
      <c r="D131" s="18" t="s">
        <v>62</v>
      </c>
      <c r="E131" s="18">
        <f>$I125</f>
        <v>0</v>
      </c>
      <c r="F131" s="66">
        <f>$K128</f>
        <v>0</v>
      </c>
      <c r="G131" s="18" t="s">
        <v>62</v>
      </c>
      <c r="H131" s="65">
        <f>$I128</f>
        <v>0</v>
      </c>
      <c r="I131" s="103"/>
      <c r="J131" s="104"/>
      <c r="K131" s="101"/>
      <c r="L131" s="66"/>
      <c r="M131" s="19" t="s">
        <v>62</v>
      </c>
      <c r="N131" s="65"/>
      <c r="P131" s="19" t="s">
        <v>62</v>
      </c>
      <c r="Q131" s="65"/>
      <c r="R131" s="179" t="str">
        <f>IF(OR($W140 ="",$Y140="入力未完"),"",RANK($AK131,$AK125:$AK137,0))</f>
        <v/>
      </c>
      <c r="S131" s="180"/>
      <c r="T131" s="181"/>
      <c r="U131" s="106"/>
      <c r="V131" s="107"/>
      <c r="W131" s="83" t="s">
        <v>46</v>
      </c>
      <c r="X131" s="84">
        <f>$AC131+$AE131+$AG131+$AI131</f>
        <v>0</v>
      </c>
      <c r="Y131" s="85">
        <f t="shared" si="94"/>
        <v>0</v>
      </c>
      <c r="Z131" s="109"/>
      <c r="AA131" s="109"/>
      <c r="AB131" s="109"/>
      <c r="AC131" s="151">
        <f>$AF125</f>
        <v>0</v>
      </c>
      <c r="AD131" s="152">
        <f>$AE125</f>
        <v>0</v>
      </c>
      <c r="AE131" s="151">
        <f>$AF128</f>
        <v>0</v>
      </c>
      <c r="AF131" s="152">
        <f>$AE128</f>
        <v>0</v>
      </c>
      <c r="AG131" s="20"/>
      <c r="AH131" s="21"/>
      <c r="AI131" s="20"/>
      <c r="AJ131" s="21"/>
      <c r="AK131" s="185">
        <f>IF(AND(X133=0,Y133=0),-8000,( ($U132-$V132)*1000+ ($X131-$Y131)*300 + $X131*310 +($X132-$Y132)*100+$X132*110+($X133-$Y133)*2+$X133))</f>
        <v>-8000</v>
      </c>
      <c r="AM131" s="9"/>
    </row>
    <row r="132" spans="1:39" ht="13.5" hidden="1" customHeight="1" x14ac:dyDescent="0.2">
      <c r="B132" s="81"/>
      <c r="C132" s="18">
        <f t="shared" ref="C132:C133" si="95">$K126</f>
        <v>0</v>
      </c>
      <c r="D132" s="19" t="s">
        <v>62</v>
      </c>
      <c r="E132" s="18">
        <f>$I126</f>
        <v>0</v>
      </c>
      <c r="F132" s="66">
        <f>$K129</f>
        <v>0</v>
      </c>
      <c r="G132" s="19" t="s">
        <v>62</v>
      </c>
      <c r="H132" s="65">
        <f>$I129</f>
        <v>0</v>
      </c>
      <c r="I132" s="66"/>
      <c r="J132" s="63"/>
      <c r="K132" s="65"/>
      <c r="L132" s="66"/>
      <c r="M132" s="18" t="s">
        <v>62</v>
      </c>
      <c r="N132" s="65"/>
      <c r="P132" s="18" t="s">
        <v>62</v>
      </c>
      <c r="Q132" s="65"/>
      <c r="R132" s="182"/>
      <c r="S132" s="183"/>
      <c r="T132" s="184"/>
      <c r="U132" s="86">
        <f>IF($AC131&gt;$AD131,1,0)+IF($AE131&gt;$AF131,1,0)+IF($AG131&gt;$AH131,1,0)+IF($AI131&gt;$AJ131,1,0)</f>
        <v>0</v>
      </c>
      <c r="V132" s="87">
        <f>IF($AC131&lt;$AD131,1,0)+IF($AE131&lt;$AF131,1,0)+IF($AG131&lt;$AH131,1,0)+IF($AI131&lt;$AJ131,1,0)</f>
        <v>0</v>
      </c>
      <c r="W132" s="88" t="s">
        <v>47</v>
      </c>
      <c r="X132" s="89">
        <f t="shared" si="93"/>
        <v>0</v>
      </c>
      <c r="Y132" s="90">
        <f t="shared" si="94"/>
        <v>0</v>
      </c>
      <c r="Z132" s="109"/>
      <c r="AA132" s="109"/>
      <c r="AB132" s="109"/>
      <c r="AC132" s="147">
        <f>$AF126</f>
        <v>0</v>
      </c>
      <c r="AD132" s="148">
        <f>$AE126</f>
        <v>0</v>
      </c>
      <c r="AE132" s="147">
        <f t="shared" ref="AE132:AE133" si="96">$AF129</f>
        <v>0</v>
      </c>
      <c r="AF132" s="148">
        <f t="shared" ref="AF132:AF133" si="97">$AE129</f>
        <v>0</v>
      </c>
      <c r="AG132" s="23"/>
      <c r="AH132" s="24"/>
      <c r="AI132" s="23"/>
      <c r="AJ132" s="24"/>
      <c r="AK132" s="186"/>
      <c r="AM132" s="9"/>
    </row>
    <row r="133" spans="1:39" ht="13.5" hidden="1" customHeight="1" thickBot="1" x14ac:dyDescent="0.25">
      <c r="B133" s="35"/>
      <c r="C133" s="105">
        <f t="shared" si="95"/>
        <v>0</v>
      </c>
      <c r="D133" s="32" t="s">
        <v>62</v>
      </c>
      <c r="E133" s="105">
        <f>$I127</f>
        <v>0</v>
      </c>
      <c r="F133" s="37">
        <f>$K130</f>
        <v>0</v>
      </c>
      <c r="G133" s="32" t="s">
        <v>62</v>
      </c>
      <c r="H133" s="102">
        <f>$I130</f>
        <v>0</v>
      </c>
      <c r="I133" s="37"/>
      <c r="J133" s="105"/>
      <c r="K133" s="64"/>
      <c r="L133" s="66"/>
      <c r="M133" s="18" t="s">
        <v>62</v>
      </c>
      <c r="N133" s="65"/>
      <c r="P133" s="18" t="s">
        <v>62</v>
      </c>
      <c r="Q133" s="65"/>
      <c r="R133" s="188"/>
      <c r="S133" s="189"/>
      <c r="T133" s="190"/>
      <c r="U133" s="111"/>
      <c r="V133" s="112"/>
      <c r="W133" s="91" t="s">
        <v>45</v>
      </c>
      <c r="X133" s="92">
        <f t="shared" si="93"/>
        <v>0</v>
      </c>
      <c r="Y133" s="93">
        <f t="shared" si="94"/>
        <v>0</v>
      </c>
      <c r="Z133" s="109"/>
      <c r="AA133" s="109"/>
      <c r="AB133" s="109"/>
      <c r="AC133" s="153">
        <f>$AF127</f>
        <v>0</v>
      </c>
      <c r="AD133" s="154">
        <f>$AE127</f>
        <v>0</v>
      </c>
      <c r="AE133" s="153">
        <f t="shared" si="96"/>
        <v>0</v>
      </c>
      <c r="AF133" s="154">
        <f t="shared" si="97"/>
        <v>0</v>
      </c>
      <c r="AG133" s="26"/>
      <c r="AH133" s="27"/>
      <c r="AI133" s="26"/>
      <c r="AJ133" s="27"/>
      <c r="AK133" s="187"/>
      <c r="AL133" s="10"/>
      <c r="AM133" s="9"/>
    </row>
    <row r="134" spans="1:39" ht="13.5" hidden="1" customHeight="1" x14ac:dyDescent="0.2">
      <c r="B134" s="82" t="s">
        <v>21</v>
      </c>
      <c r="C134" s="104">
        <f>$N125</f>
        <v>0</v>
      </c>
      <c r="D134" s="104" t="s">
        <v>62</v>
      </c>
      <c r="E134" s="104">
        <f>$L125</f>
        <v>0</v>
      </c>
      <c r="F134" s="100">
        <f>$N128</f>
        <v>0</v>
      </c>
      <c r="G134" s="104" t="s">
        <v>62</v>
      </c>
      <c r="H134" s="101">
        <f>$L128</f>
        <v>0</v>
      </c>
      <c r="I134" s="104">
        <f>$N131</f>
        <v>0</v>
      </c>
      <c r="J134" s="104" t="s">
        <v>62</v>
      </c>
      <c r="K134" s="104">
        <f>$L131</f>
        <v>0</v>
      </c>
      <c r="L134" s="103"/>
      <c r="M134" s="104"/>
      <c r="N134" s="101"/>
      <c r="O134" s="104"/>
      <c r="P134" s="28" t="s">
        <v>62</v>
      </c>
      <c r="Q134" s="101"/>
      <c r="R134" s="182" t="str">
        <f>IF(OR($W140 ="",$Y140="入力未完"),"",RANK($AK134,$AK125:$AK137,0))</f>
        <v/>
      </c>
      <c r="S134" s="183"/>
      <c r="T134" s="184"/>
      <c r="U134" s="106"/>
      <c r="V134" s="107"/>
      <c r="W134" s="94" t="s">
        <v>46</v>
      </c>
      <c r="X134" s="95">
        <f>$AC134+$AE134+$AG134+$AI134</f>
        <v>0</v>
      </c>
      <c r="Y134" s="96">
        <f t="shared" si="94"/>
        <v>0</v>
      </c>
      <c r="Z134" s="109"/>
      <c r="AA134" s="109"/>
      <c r="AB134" s="109"/>
      <c r="AC134" s="145">
        <f>$AH125</f>
        <v>0</v>
      </c>
      <c r="AD134" s="146">
        <f>$AG125</f>
        <v>0</v>
      </c>
      <c r="AE134" s="145">
        <f>$AH128</f>
        <v>0</v>
      </c>
      <c r="AF134" s="146">
        <f>$AG128</f>
        <v>0</v>
      </c>
      <c r="AG134" s="145">
        <f>$AH131</f>
        <v>0</v>
      </c>
      <c r="AH134" s="146">
        <f>$AG131</f>
        <v>0</v>
      </c>
      <c r="AI134" s="29"/>
      <c r="AJ134" s="30"/>
      <c r="AK134" s="185">
        <f>IF(AND(X136=0,Y136=0),-8000,( ($U135-$V135)*1000+ ($X134-$Y134)*300 + $X134*310 +($X135-$Y135)*100+$X135*110+($X136-$Y136)*2+$X136))</f>
        <v>-8000</v>
      </c>
      <c r="AM134" s="9"/>
    </row>
    <row r="135" spans="1:39" ht="13.5" hidden="1" customHeight="1" x14ac:dyDescent="0.2">
      <c r="B135" s="81"/>
      <c r="C135" s="18">
        <f>$N126</f>
        <v>0</v>
      </c>
      <c r="D135" s="19" t="s">
        <v>62</v>
      </c>
      <c r="E135" s="18">
        <f>$L126</f>
        <v>0</v>
      </c>
      <c r="F135" s="66">
        <f>$N129</f>
        <v>0</v>
      </c>
      <c r="G135" s="19" t="s">
        <v>62</v>
      </c>
      <c r="H135" s="65">
        <f>$L129</f>
        <v>0</v>
      </c>
      <c r="I135" s="18">
        <f>$N132</f>
        <v>0</v>
      </c>
      <c r="J135" s="19" t="s">
        <v>62</v>
      </c>
      <c r="K135" s="18">
        <f>$L132</f>
        <v>0</v>
      </c>
      <c r="L135" s="66"/>
      <c r="M135" s="63"/>
      <c r="N135" s="65"/>
      <c r="P135" s="18" t="s">
        <v>62</v>
      </c>
      <c r="Q135" s="65"/>
      <c r="R135" s="182"/>
      <c r="S135" s="183"/>
      <c r="T135" s="184"/>
      <c r="U135" s="86">
        <f>IF($AC134&gt;$AD134,1,0)+IF($AE134&gt;$AF134,1,0)+IF($AG134&gt;$AH134,1,0)+IF($AI134&gt;$AJ134,1,0)</f>
        <v>0</v>
      </c>
      <c r="V135" s="87">
        <f>IF($AC134&lt;$AD134,1,0)+IF($AE134&lt;$AF134,1,0)+IF($AG134&lt;$AH134,1,0)+IF($AI134&lt;$AJ134,1,0)</f>
        <v>0</v>
      </c>
      <c r="W135" s="88" t="s">
        <v>47</v>
      </c>
      <c r="X135" s="89">
        <f t="shared" si="93"/>
        <v>0</v>
      </c>
      <c r="Y135" s="90">
        <f t="shared" si="94"/>
        <v>0</v>
      </c>
      <c r="Z135" s="109"/>
      <c r="AA135" s="109"/>
      <c r="AB135" s="109"/>
      <c r="AC135" s="147">
        <f>$AH126</f>
        <v>0</v>
      </c>
      <c r="AD135" s="148">
        <f>$AG126</f>
        <v>0</v>
      </c>
      <c r="AE135" s="147">
        <f t="shared" ref="AE135:AE136" si="98">$AH129</f>
        <v>0</v>
      </c>
      <c r="AF135" s="148">
        <f t="shared" ref="AF135:AF136" si="99">$AG129</f>
        <v>0</v>
      </c>
      <c r="AG135" s="147">
        <f t="shared" ref="AG135:AG136" si="100">$AH132</f>
        <v>0</v>
      </c>
      <c r="AH135" s="148">
        <f t="shared" ref="AH135:AH136" si="101">$AG132</f>
        <v>0</v>
      </c>
      <c r="AI135" s="23"/>
      <c r="AJ135" s="24"/>
      <c r="AK135" s="186"/>
      <c r="AM135" s="9"/>
    </row>
    <row r="136" spans="1:39" ht="13.5" hidden="1" customHeight="1" thickBot="1" x14ac:dyDescent="0.25">
      <c r="B136" s="31"/>
      <c r="C136" s="105">
        <f>$N127</f>
        <v>0</v>
      </c>
      <c r="D136" s="32" t="s">
        <v>62</v>
      </c>
      <c r="E136" s="105">
        <f>$L127</f>
        <v>0</v>
      </c>
      <c r="F136" s="37">
        <f>$N130</f>
        <v>0</v>
      </c>
      <c r="G136" s="32" t="s">
        <v>62</v>
      </c>
      <c r="H136" s="102">
        <f>$L130</f>
        <v>0</v>
      </c>
      <c r="I136" s="105">
        <f>$N133</f>
        <v>0</v>
      </c>
      <c r="J136" s="32" t="s">
        <v>62</v>
      </c>
      <c r="K136" s="105">
        <f>$L133</f>
        <v>0</v>
      </c>
      <c r="L136" s="37"/>
      <c r="M136" s="105"/>
      <c r="N136" s="64"/>
      <c r="O136" s="105"/>
      <c r="P136" s="105" t="s">
        <v>62</v>
      </c>
      <c r="Q136" s="102"/>
      <c r="R136" s="188"/>
      <c r="S136" s="189"/>
      <c r="T136" s="190"/>
      <c r="U136" s="111"/>
      <c r="V136" s="112"/>
      <c r="W136" s="91" t="s">
        <v>45</v>
      </c>
      <c r="X136" s="92">
        <f t="shared" si="93"/>
        <v>0</v>
      </c>
      <c r="Y136" s="93">
        <f t="shared" si="94"/>
        <v>0</v>
      </c>
      <c r="Z136" s="109"/>
      <c r="AA136" s="109"/>
      <c r="AB136" s="109"/>
      <c r="AC136" s="149">
        <f>$AH127</f>
        <v>0</v>
      </c>
      <c r="AD136" s="150">
        <f>$AG127</f>
        <v>0</v>
      </c>
      <c r="AE136" s="149">
        <f t="shared" si="98"/>
        <v>0</v>
      </c>
      <c r="AF136" s="150">
        <f t="shared" si="99"/>
        <v>0</v>
      </c>
      <c r="AG136" s="149">
        <f t="shared" si="100"/>
        <v>0</v>
      </c>
      <c r="AH136" s="150">
        <f t="shared" si="101"/>
        <v>0</v>
      </c>
      <c r="AI136" s="33"/>
      <c r="AJ136" s="34"/>
      <c r="AK136" s="187"/>
      <c r="AL136" s="10"/>
      <c r="AM136" s="9"/>
    </row>
    <row r="137" spans="1:39" ht="13.5" hidden="1" customHeight="1" x14ac:dyDescent="0.2">
      <c r="B137" s="81" t="s">
        <v>8</v>
      </c>
      <c r="C137" s="18">
        <f>$Q125</f>
        <v>0</v>
      </c>
      <c r="D137" s="18" t="s">
        <v>62</v>
      </c>
      <c r="E137" s="18">
        <f>$O125</f>
        <v>0</v>
      </c>
      <c r="F137" s="66">
        <f>$Q128</f>
        <v>0</v>
      </c>
      <c r="G137" s="18" t="s">
        <v>62</v>
      </c>
      <c r="H137" s="65">
        <f>$O128</f>
        <v>0</v>
      </c>
      <c r="I137" s="18">
        <f>$Q131</f>
        <v>0</v>
      </c>
      <c r="J137" s="18" t="s">
        <v>62</v>
      </c>
      <c r="K137" s="18">
        <f>$O131</f>
        <v>0</v>
      </c>
      <c r="L137" s="66">
        <f>$Q134</f>
        <v>0</v>
      </c>
      <c r="M137" s="18" t="s">
        <v>62</v>
      </c>
      <c r="N137" s="65">
        <f>$O134</f>
        <v>0</v>
      </c>
      <c r="O137" s="103"/>
      <c r="P137" s="104"/>
      <c r="Q137" s="101"/>
      <c r="R137" s="182" t="str">
        <f>IF(OR($W140 ="",$Y140="入力未完"),"",RANK($AK137,$AK125:$AK137,0))</f>
        <v/>
      </c>
      <c r="S137" s="183"/>
      <c r="T137" s="184"/>
      <c r="U137" s="106"/>
      <c r="V137" s="107"/>
      <c r="W137" s="83" t="s">
        <v>46</v>
      </c>
      <c r="X137" s="84">
        <f t="shared" si="93"/>
        <v>0</v>
      </c>
      <c r="Y137" s="85">
        <f t="shared" si="94"/>
        <v>0</v>
      </c>
      <c r="Z137" s="109"/>
      <c r="AA137" s="109"/>
      <c r="AB137" s="109"/>
      <c r="AC137" s="151">
        <f>$AJ125</f>
        <v>0</v>
      </c>
      <c r="AD137" s="152">
        <f>$AI125</f>
        <v>0</v>
      </c>
      <c r="AE137" s="151">
        <f>$AJ128</f>
        <v>0</v>
      </c>
      <c r="AF137" s="152">
        <f>$AI128</f>
        <v>0</v>
      </c>
      <c r="AG137" s="151">
        <f>$AJ131</f>
        <v>0</v>
      </c>
      <c r="AH137" s="152">
        <f>$AI131</f>
        <v>0</v>
      </c>
      <c r="AI137" s="151">
        <f>$AJ134</f>
        <v>0</v>
      </c>
      <c r="AJ137" s="152">
        <f>$AI134</f>
        <v>0</v>
      </c>
      <c r="AK137" s="185">
        <f>IF(AND(X139=0,Y139=0),-8000,( ($U138-$V138)*1000+ ($X137-$Y137)*300 + $X137*310 +($X138-$Y138)*100+$X138*110+($X139-$Y139)*2+$X139))</f>
        <v>-8000</v>
      </c>
      <c r="AM137" s="9"/>
    </row>
    <row r="138" spans="1:39" ht="13.5" hidden="1" customHeight="1" x14ac:dyDescent="0.2">
      <c r="B138" s="81"/>
      <c r="C138" s="18">
        <f>$Q126</f>
        <v>0</v>
      </c>
      <c r="D138" s="19" t="s">
        <v>62</v>
      </c>
      <c r="E138" s="18">
        <f>$O126</f>
        <v>0</v>
      </c>
      <c r="F138" s="66">
        <f>$Q129</f>
        <v>0</v>
      </c>
      <c r="G138" s="19" t="s">
        <v>62</v>
      </c>
      <c r="H138" s="65">
        <f>$O129</f>
        <v>0</v>
      </c>
      <c r="I138" s="18">
        <f>$Q132</f>
        <v>0</v>
      </c>
      <c r="J138" s="19" t="s">
        <v>62</v>
      </c>
      <c r="K138" s="18">
        <f>$O132</f>
        <v>0</v>
      </c>
      <c r="L138" s="66">
        <f>$Q135</f>
        <v>0</v>
      </c>
      <c r="M138" s="19" t="s">
        <v>62</v>
      </c>
      <c r="N138" s="65">
        <f>$O135</f>
        <v>0</v>
      </c>
      <c r="O138" s="66"/>
      <c r="P138" s="63"/>
      <c r="Q138" s="65"/>
      <c r="R138" s="182"/>
      <c r="S138" s="183"/>
      <c r="T138" s="184"/>
      <c r="U138" s="86">
        <f>IF($AC137&gt;$AD137,1,0)+IF($AE137&gt;$AF137,1,0)+IF($AG137&gt;$AH137,1,0)+IF($AI137&gt;$AJ137,1,0)</f>
        <v>0</v>
      </c>
      <c r="V138" s="87">
        <f>IF($AC137&lt;$AD137,1,0)+IF($AE137&lt;$AF137,1,0)+IF($AG137&lt;$AH137,1,0)+IF($AI137&lt;$AJ137,1,0)</f>
        <v>0</v>
      </c>
      <c r="W138" s="88" t="s">
        <v>47</v>
      </c>
      <c r="X138" s="89">
        <f t="shared" si="93"/>
        <v>0</v>
      </c>
      <c r="Y138" s="90">
        <f t="shared" si="94"/>
        <v>0</v>
      </c>
      <c r="Z138" s="109"/>
      <c r="AA138" s="109"/>
      <c r="AB138" s="109"/>
      <c r="AC138" s="147">
        <f>$AJ126</f>
        <v>0</v>
      </c>
      <c r="AD138" s="148">
        <f t="shared" ref="AD138:AD139" si="102">$AI126</f>
        <v>0</v>
      </c>
      <c r="AE138" s="147">
        <f t="shared" ref="AE138:AE139" si="103">$AJ129</f>
        <v>0</v>
      </c>
      <c r="AF138" s="148">
        <f t="shared" ref="AF138:AF139" si="104">$AI129</f>
        <v>0</v>
      </c>
      <c r="AG138" s="147">
        <f t="shared" ref="AG138:AG139" si="105">$AJ132</f>
        <v>0</v>
      </c>
      <c r="AH138" s="148">
        <f t="shared" ref="AH138:AH139" si="106">$AI132</f>
        <v>0</v>
      </c>
      <c r="AI138" s="147">
        <f t="shared" ref="AI138:AI139" si="107">$AJ135</f>
        <v>0</v>
      </c>
      <c r="AJ138" s="148">
        <f t="shared" ref="AJ138:AJ139" si="108">$AI135</f>
        <v>0</v>
      </c>
      <c r="AK138" s="186"/>
      <c r="AM138" s="9"/>
    </row>
    <row r="139" spans="1:39" ht="13.5" hidden="1" customHeight="1" thickBot="1" x14ac:dyDescent="0.25">
      <c r="B139" s="35"/>
      <c r="C139" s="105">
        <f>$Q127</f>
        <v>0</v>
      </c>
      <c r="D139" s="32" t="s">
        <v>62</v>
      </c>
      <c r="E139" s="105">
        <f>$O127</f>
        <v>0</v>
      </c>
      <c r="F139" s="37">
        <f>$Q130</f>
        <v>0</v>
      </c>
      <c r="G139" s="32" t="s">
        <v>62</v>
      </c>
      <c r="H139" s="102">
        <f>$O130</f>
        <v>0</v>
      </c>
      <c r="I139" s="105">
        <f>$Q133</f>
        <v>0</v>
      </c>
      <c r="J139" s="32" t="s">
        <v>62</v>
      </c>
      <c r="K139" s="105">
        <f>$O133</f>
        <v>0</v>
      </c>
      <c r="L139" s="37">
        <f>$Q136</f>
        <v>0</v>
      </c>
      <c r="M139" s="32" t="s">
        <v>62</v>
      </c>
      <c r="N139" s="102">
        <f>$O136</f>
        <v>0</v>
      </c>
      <c r="O139" s="37"/>
      <c r="P139" s="105"/>
      <c r="Q139" s="64"/>
      <c r="R139" s="188"/>
      <c r="S139" s="189"/>
      <c r="T139" s="190"/>
      <c r="U139" s="111"/>
      <c r="V139" s="112"/>
      <c r="W139" s="91" t="s">
        <v>45</v>
      </c>
      <c r="X139" s="92">
        <f t="shared" si="93"/>
        <v>0</v>
      </c>
      <c r="Y139" s="93">
        <f t="shared" si="94"/>
        <v>0</v>
      </c>
      <c r="Z139" s="109"/>
      <c r="AA139" s="109"/>
      <c r="AB139" s="109"/>
      <c r="AC139" s="153">
        <f>$AJ127</f>
        <v>0</v>
      </c>
      <c r="AD139" s="154">
        <f t="shared" si="102"/>
        <v>0</v>
      </c>
      <c r="AE139" s="153">
        <f t="shared" si="103"/>
        <v>0</v>
      </c>
      <c r="AF139" s="154">
        <f t="shared" si="104"/>
        <v>0</v>
      </c>
      <c r="AG139" s="153">
        <f t="shared" si="105"/>
        <v>0</v>
      </c>
      <c r="AH139" s="154">
        <f t="shared" si="106"/>
        <v>0</v>
      </c>
      <c r="AI139" s="153">
        <f t="shared" si="107"/>
        <v>0</v>
      </c>
      <c r="AJ139" s="154">
        <f t="shared" si="108"/>
        <v>0</v>
      </c>
      <c r="AK139" s="187"/>
      <c r="AL139" s="10"/>
      <c r="AM139" s="9"/>
    </row>
    <row r="140" spans="1:39" ht="13.5" hidden="1" customHeight="1" x14ac:dyDescent="0.2">
      <c r="D140" s="19"/>
      <c r="G140" s="19"/>
      <c r="J140" s="19"/>
      <c r="M140" s="19"/>
      <c r="T140" s="109"/>
      <c r="U140" s="156">
        <f>$U126+$U129+$U132+$U135+U138</f>
        <v>0</v>
      </c>
      <c r="V140" s="109"/>
      <c r="W140" s="157"/>
      <c r="X140" s="18"/>
      <c r="Y140" s="109" t="str">
        <f>IF($U140=$W140,"入力完了","入力未完")</f>
        <v>入力完了</v>
      </c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9"/>
      <c r="AM140" s="9"/>
    </row>
    <row r="141" spans="1:39" ht="13.5" hidden="1" customHeight="1" x14ac:dyDescent="0.2"/>
    <row r="142" spans="1:39" ht="14.25" customHeight="1" thickBot="1" x14ac:dyDescent="0.25"/>
    <row r="143" spans="1:39" ht="14.25" customHeight="1" thickBot="1" x14ac:dyDescent="0.25">
      <c r="B143" s="142" t="s">
        <v>11</v>
      </c>
      <c r="C143" s="176" t="str">
        <f>$B145</f>
        <v>タバターズ</v>
      </c>
      <c r="D143" s="176"/>
      <c r="E143" s="176"/>
      <c r="F143" s="177" t="str">
        <f>$B148</f>
        <v>DNB</v>
      </c>
      <c r="G143" s="176"/>
      <c r="H143" s="178"/>
      <c r="I143" s="176" t="str">
        <f>$B151</f>
        <v>乗り乗り！</v>
      </c>
      <c r="J143" s="176"/>
      <c r="K143" s="178"/>
      <c r="L143" s="177" t="str">
        <f>$B154</f>
        <v>今度こそ！ありさの力で。</v>
      </c>
      <c r="M143" s="176"/>
      <c r="N143" s="178"/>
      <c r="O143" s="176">
        <f>$B157</f>
        <v>0</v>
      </c>
      <c r="P143" s="176"/>
      <c r="Q143" s="178"/>
      <c r="R143" s="193" t="s">
        <v>2</v>
      </c>
      <c r="S143" s="203"/>
      <c r="T143" s="194"/>
      <c r="U143" s="193" t="s">
        <v>3</v>
      </c>
      <c r="V143" s="194"/>
      <c r="W143" s="197"/>
      <c r="X143" s="199" t="s">
        <v>4</v>
      </c>
      <c r="Y143" s="201" t="s">
        <v>5</v>
      </c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0"/>
      <c r="AM143" s="10"/>
    </row>
    <row r="144" spans="1:39" ht="14.25" customHeight="1" thickBot="1" x14ac:dyDescent="0.25">
      <c r="B144" s="36" t="s">
        <v>75</v>
      </c>
      <c r="C144" s="173"/>
      <c r="D144" s="173"/>
      <c r="E144" s="173"/>
      <c r="F144" s="174"/>
      <c r="G144" s="173"/>
      <c r="H144" s="175"/>
      <c r="I144" s="173"/>
      <c r="J144" s="173"/>
      <c r="K144" s="175"/>
      <c r="L144" s="174"/>
      <c r="M144" s="173"/>
      <c r="N144" s="175"/>
      <c r="O144" s="173"/>
      <c r="P144" s="173"/>
      <c r="Q144" s="175"/>
      <c r="R144" s="195"/>
      <c r="S144" s="204"/>
      <c r="T144" s="196"/>
      <c r="U144" s="195"/>
      <c r="V144" s="196"/>
      <c r="W144" s="198"/>
      <c r="X144" s="200"/>
      <c r="Y144" s="202"/>
      <c r="Z144" s="18"/>
      <c r="AA144" s="18"/>
      <c r="AB144" s="18"/>
      <c r="AC144" s="191">
        <v>1</v>
      </c>
      <c r="AD144" s="192"/>
      <c r="AE144" s="191">
        <v>2</v>
      </c>
      <c r="AF144" s="192"/>
      <c r="AG144" s="191">
        <v>3</v>
      </c>
      <c r="AH144" s="192"/>
      <c r="AI144" s="191">
        <v>4</v>
      </c>
      <c r="AJ144" s="192"/>
      <c r="AK144" s="143" t="s">
        <v>63</v>
      </c>
      <c r="AL144" s="10"/>
      <c r="AM144" s="144"/>
    </row>
    <row r="145" spans="1:39" ht="14.25" customHeight="1" x14ac:dyDescent="0.2">
      <c r="B145" s="81" t="s">
        <v>367</v>
      </c>
      <c r="C145" s="103"/>
      <c r="F145" s="66">
        <v>0</v>
      </c>
      <c r="G145" s="19" t="s">
        <v>326</v>
      </c>
      <c r="H145" s="65">
        <v>2</v>
      </c>
      <c r="I145" s="18">
        <v>2</v>
      </c>
      <c r="J145" s="19" t="s">
        <v>326</v>
      </c>
      <c r="K145" s="65">
        <v>0</v>
      </c>
      <c r="L145" s="66">
        <v>2</v>
      </c>
      <c r="M145" s="19" t="s">
        <v>326</v>
      </c>
      <c r="N145" s="65">
        <v>0</v>
      </c>
      <c r="P145" s="19" t="s">
        <v>62</v>
      </c>
      <c r="Q145" s="65"/>
      <c r="R145" s="179">
        <v>2</v>
      </c>
      <c r="S145" s="180"/>
      <c r="T145" s="181"/>
      <c r="U145" s="106"/>
      <c r="V145" s="107"/>
      <c r="W145" s="83" t="s">
        <v>327</v>
      </c>
      <c r="X145" s="84">
        <v>5</v>
      </c>
      <c r="Y145" s="85">
        <v>4</v>
      </c>
      <c r="Z145" s="109"/>
      <c r="AA145" s="109"/>
      <c r="AB145" s="109"/>
      <c r="AC145" s="20">
        <v>0</v>
      </c>
      <c r="AD145" s="21">
        <v>3</v>
      </c>
      <c r="AE145" s="20">
        <v>0</v>
      </c>
      <c r="AF145" s="21">
        <v>3</v>
      </c>
      <c r="AG145" s="20">
        <v>2</v>
      </c>
      <c r="AH145" s="21">
        <v>1</v>
      </c>
      <c r="AI145" s="20"/>
      <c r="AJ145" s="21"/>
      <c r="AK145" s="185">
        <f>IF(AND(X147=0,Y147=0),-8000,( ($U146-$V146)*1000+ ($X145-$Y145)*300 + $X145*310 +($X146-$Y146)*100+$X146*110+($X147-$Y147)*2+$X147))</f>
        <v>4911</v>
      </c>
      <c r="AL145" s="9"/>
      <c r="AM145" s="9"/>
    </row>
    <row r="146" spans="1:39" ht="14.25" customHeight="1" x14ac:dyDescent="0.2">
      <c r="B146" s="22"/>
      <c r="D146" s="63"/>
      <c r="F146" s="66">
        <v>0</v>
      </c>
      <c r="G146" s="18" t="s">
        <v>326</v>
      </c>
      <c r="H146" s="65">
        <v>2</v>
      </c>
      <c r="I146" s="18">
        <v>1</v>
      </c>
      <c r="J146" s="18" t="s">
        <v>326</v>
      </c>
      <c r="K146" s="65">
        <v>2</v>
      </c>
      <c r="L146" s="66">
        <v>1</v>
      </c>
      <c r="M146" s="18" t="s">
        <v>326</v>
      </c>
      <c r="N146" s="65">
        <v>2</v>
      </c>
      <c r="P146" s="18" t="s">
        <v>62</v>
      </c>
      <c r="Q146" s="65"/>
      <c r="R146" s="182"/>
      <c r="S146" s="183"/>
      <c r="T146" s="184"/>
      <c r="U146" s="86">
        <v>2</v>
      </c>
      <c r="V146" s="87">
        <v>1</v>
      </c>
      <c r="W146" s="88" t="s">
        <v>328</v>
      </c>
      <c r="X146" s="89">
        <v>12</v>
      </c>
      <c r="Y146" s="90">
        <v>9</v>
      </c>
      <c r="Z146" s="109"/>
      <c r="AA146" s="109"/>
      <c r="AB146" s="109"/>
      <c r="AC146" s="23">
        <v>1</v>
      </c>
      <c r="AD146" s="24">
        <v>6</v>
      </c>
      <c r="AE146" s="23">
        <v>1</v>
      </c>
      <c r="AF146" s="24">
        <v>6</v>
      </c>
      <c r="AG146" s="23">
        <v>5</v>
      </c>
      <c r="AH146" s="24">
        <v>3</v>
      </c>
      <c r="AI146" s="23"/>
      <c r="AJ146" s="24"/>
      <c r="AK146" s="186"/>
      <c r="AL146" s="55"/>
      <c r="AM146" s="9"/>
    </row>
    <row r="147" spans="1:39" ht="14.25" customHeight="1" thickBot="1" x14ac:dyDescent="0.25">
      <c r="B147" s="25"/>
      <c r="E147" s="64"/>
      <c r="F147" s="66">
        <v>2</v>
      </c>
      <c r="G147" s="18" t="s">
        <v>326</v>
      </c>
      <c r="H147" s="65">
        <v>0</v>
      </c>
      <c r="I147" s="18">
        <v>2</v>
      </c>
      <c r="J147" s="18" t="s">
        <v>326</v>
      </c>
      <c r="K147" s="65">
        <v>1</v>
      </c>
      <c r="L147" s="66">
        <v>2</v>
      </c>
      <c r="M147" s="18" t="s">
        <v>326</v>
      </c>
      <c r="N147" s="65">
        <v>0</v>
      </c>
      <c r="P147" s="18" t="s">
        <v>62</v>
      </c>
      <c r="Q147" s="65"/>
      <c r="R147" s="182"/>
      <c r="S147" s="183"/>
      <c r="T147" s="184"/>
      <c r="U147" s="111"/>
      <c r="V147" s="112"/>
      <c r="W147" s="91" t="s">
        <v>329</v>
      </c>
      <c r="X147" s="92">
        <v>369</v>
      </c>
      <c r="Y147" s="93">
        <v>333</v>
      </c>
      <c r="Z147" s="109"/>
      <c r="AA147" s="109"/>
      <c r="AB147" s="109"/>
      <c r="AC147" s="26">
        <v>85</v>
      </c>
      <c r="AD147" s="27">
        <v>137</v>
      </c>
      <c r="AE147" s="26">
        <v>110</v>
      </c>
      <c r="AF147" s="27">
        <v>140</v>
      </c>
      <c r="AG147" s="26">
        <v>147</v>
      </c>
      <c r="AH147" s="27">
        <v>132</v>
      </c>
      <c r="AI147" s="26"/>
      <c r="AJ147" s="27"/>
      <c r="AK147" s="187"/>
      <c r="AL147" s="10"/>
      <c r="AM147" s="9"/>
    </row>
    <row r="148" spans="1:39" ht="14.25" customHeight="1" x14ac:dyDescent="0.2">
      <c r="B148" s="82" t="s">
        <v>369</v>
      </c>
      <c r="C148" s="104">
        <v>2</v>
      </c>
      <c r="D148" s="104" t="s">
        <v>326</v>
      </c>
      <c r="E148" s="104">
        <v>0</v>
      </c>
      <c r="F148" s="103"/>
      <c r="G148" s="104"/>
      <c r="H148" s="101"/>
      <c r="I148" s="104">
        <v>2</v>
      </c>
      <c r="J148" s="28" t="s">
        <v>326</v>
      </c>
      <c r="K148" s="101">
        <v>0</v>
      </c>
      <c r="L148" s="100">
        <v>2</v>
      </c>
      <c r="M148" s="28" t="s">
        <v>326</v>
      </c>
      <c r="N148" s="101">
        <v>0</v>
      </c>
      <c r="O148" s="104"/>
      <c r="P148" s="28" t="s">
        <v>62</v>
      </c>
      <c r="Q148" s="101"/>
      <c r="R148" s="179">
        <v>1</v>
      </c>
      <c r="S148" s="180"/>
      <c r="T148" s="181"/>
      <c r="U148" s="108"/>
      <c r="V148" s="110"/>
      <c r="W148" s="94" t="s">
        <v>327</v>
      </c>
      <c r="X148" s="95">
        <v>8</v>
      </c>
      <c r="Y148" s="96">
        <v>1</v>
      </c>
      <c r="Z148" s="109"/>
      <c r="AA148" s="109"/>
      <c r="AB148" s="109"/>
      <c r="AC148" s="145">
        <f>$AD145</f>
        <v>3</v>
      </c>
      <c r="AD148" s="146">
        <f>$AC145</f>
        <v>0</v>
      </c>
      <c r="AE148" s="29">
        <v>3</v>
      </c>
      <c r="AF148" s="30">
        <v>0</v>
      </c>
      <c r="AG148" s="29">
        <v>3</v>
      </c>
      <c r="AH148" s="30">
        <v>0</v>
      </c>
      <c r="AI148" s="29"/>
      <c r="AJ148" s="30"/>
      <c r="AK148" s="185">
        <f>IF(AND(X150=0,Y150=0),-8000,( ($U149-$V149)*1000+ ($X148-$Y148)*300 + $X148*310 +($X149-$Y149)*100+$X149*110+($X150-$Y150)*2+$X150))</f>
        <v>11373</v>
      </c>
      <c r="AM148" s="9"/>
    </row>
    <row r="149" spans="1:39" ht="14.25" customHeight="1" x14ac:dyDescent="0.2">
      <c r="A149" s="55"/>
      <c r="B149" s="81"/>
      <c r="C149" s="18">
        <v>2</v>
      </c>
      <c r="D149" s="19" t="s">
        <v>326</v>
      </c>
      <c r="E149" s="18">
        <v>0</v>
      </c>
      <c r="F149" s="66"/>
      <c r="G149" s="63"/>
      <c r="H149" s="65"/>
      <c r="I149" s="18">
        <v>2</v>
      </c>
      <c r="J149" s="18" t="s">
        <v>326</v>
      </c>
      <c r="K149" s="65">
        <v>0</v>
      </c>
      <c r="L149" s="66">
        <v>2</v>
      </c>
      <c r="M149" s="18" t="s">
        <v>326</v>
      </c>
      <c r="N149" s="65">
        <v>0</v>
      </c>
      <c r="P149" s="18" t="s">
        <v>62</v>
      </c>
      <c r="Q149" s="65"/>
      <c r="R149" s="182"/>
      <c r="S149" s="183"/>
      <c r="T149" s="184"/>
      <c r="U149" s="86">
        <v>3</v>
      </c>
      <c r="V149" s="87">
        <v>0</v>
      </c>
      <c r="W149" s="88" t="s">
        <v>328</v>
      </c>
      <c r="X149" s="89">
        <v>16</v>
      </c>
      <c r="Y149" s="90">
        <v>2</v>
      </c>
      <c r="Z149" s="109"/>
      <c r="AA149" s="109"/>
      <c r="AB149" s="109"/>
      <c r="AC149" s="147">
        <f>$AD146</f>
        <v>6</v>
      </c>
      <c r="AD149" s="148">
        <f>$AC146</f>
        <v>1</v>
      </c>
      <c r="AE149" s="23">
        <v>6</v>
      </c>
      <c r="AF149" s="24">
        <v>2</v>
      </c>
      <c r="AG149" s="23">
        <v>6</v>
      </c>
      <c r="AH149" s="24">
        <v>0</v>
      </c>
      <c r="AI149" s="23"/>
      <c r="AJ149" s="24"/>
      <c r="AK149" s="186"/>
      <c r="AM149" s="9"/>
    </row>
    <row r="150" spans="1:39" ht="14.25" customHeight="1" thickBot="1" x14ac:dyDescent="0.25">
      <c r="B150" s="31"/>
      <c r="C150" s="105">
        <v>0</v>
      </c>
      <c r="D150" s="32" t="s">
        <v>326</v>
      </c>
      <c r="E150" s="105">
        <v>2</v>
      </c>
      <c r="F150" s="37"/>
      <c r="G150" s="105"/>
      <c r="H150" s="64"/>
      <c r="I150" s="105">
        <v>2</v>
      </c>
      <c r="J150" s="105" t="s">
        <v>326</v>
      </c>
      <c r="K150" s="102">
        <v>0</v>
      </c>
      <c r="L150" s="37">
        <v>2</v>
      </c>
      <c r="M150" s="105" t="s">
        <v>326</v>
      </c>
      <c r="N150" s="102">
        <v>0</v>
      </c>
      <c r="O150" s="105"/>
      <c r="P150" s="105" t="s">
        <v>62</v>
      </c>
      <c r="Q150" s="102"/>
      <c r="R150" s="182"/>
      <c r="S150" s="183"/>
      <c r="T150" s="184"/>
      <c r="U150" s="108"/>
      <c r="V150" s="110"/>
      <c r="W150" s="97" t="s">
        <v>329</v>
      </c>
      <c r="X150" s="98">
        <v>375</v>
      </c>
      <c r="Y150" s="99">
        <v>246</v>
      </c>
      <c r="Z150" s="109"/>
      <c r="AA150" s="109"/>
      <c r="AB150" s="109"/>
      <c r="AC150" s="149">
        <f>$AD147</f>
        <v>137</v>
      </c>
      <c r="AD150" s="150">
        <f>$AC147</f>
        <v>85</v>
      </c>
      <c r="AE150" s="33">
        <v>148</v>
      </c>
      <c r="AF150" s="34">
        <v>107</v>
      </c>
      <c r="AG150" s="33">
        <v>126</v>
      </c>
      <c r="AH150" s="34">
        <v>69</v>
      </c>
      <c r="AI150" s="33"/>
      <c r="AJ150" s="34"/>
      <c r="AK150" s="187"/>
      <c r="AL150" s="10"/>
      <c r="AM150" s="9"/>
    </row>
    <row r="151" spans="1:39" ht="14.25" customHeight="1" x14ac:dyDescent="0.2">
      <c r="B151" s="81" t="s">
        <v>386</v>
      </c>
      <c r="C151" s="18">
        <v>0</v>
      </c>
      <c r="D151" s="18" t="s">
        <v>326</v>
      </c>
      <c r="E151" s="18">
        <v>2</v>
      </c>
      <c r="F151" s="66">
        <v>0</v>
      </c>
      <c r="G151" s="18" t="s">
        <v>326</v>
      </c>
      <c r="H151" s="65">
        <v>2</v>
      </c>
      <c r="I151" s="103"/>
      <c r="J151" s="104"/>
      <c r="K151" s="101"/>
      <c r="L151" s="66">
        <v>2</v>
      </c>
      <c r="M151" s="19" t="s">
        <v>326</v>
      </c>
      <c r="N151" s="65">
        <v>0</v>
      </c>
      <c r="P151" s="19" t="s">
        <v>62</v>
      </c>
      <c r="Q151" s="65"/>
      <c r="R151" s="179">
        <v>3</v>
      </c>
      <c r="S151" s="180"/>
      <c r="T151" s="181"/>
      <c r="U151" s="106"/>
      <c r="V151" s="107"/>
      <c r="W151" s="83" t="s">
        <v>327</v>
      </c>
      <c r="X151" s="84">
        <v>3</v>
      </c>
      <c r="Y151" s="85">
        <v>6</v>
      </c>
      <c r="Z151" s="109"/>
      <c r="AA151" s="109"/>
      <c r="AB151" s="109"/>
      <c r="AC151" s="151">
        <f>$AF145</f>
        <v>3</v>
      </c>
      <c r="AD151" s="152">
        <f>$AE145</f>
        <v>0</v>
      </c>
      <c r="AE151" s="151">
        <f>$AF148</f>
        <v>0</v>
      </c>
      <c r="AF151" s="152">
        <f>$AE148</f>
        <v>3</v>
      </c>
      <c r="AG151" s="20">
        <v>3</v>
      </c>
      <c r="AH151" s="21">
        <v>0</v>
      </c>
      <c r="AI151" s="20"/>
      <c r="AJ151" s="21"/>
      <c r="AK151" s="185">
        <f>IF(AND(X153=0,Y153=0),-8000,( ($U152-$V152)*1000+ ($X151-$Y151)*300 + $X151*310 +($X152-$Y152)*100+$X152*110+($X153-$Y153)*2+$X153))</f>
        <v>-629</v>
      </c>
      <c r="AM151" s="9"/>
    </row>
    <row r="152" spans="1:39" ht="14.25" customHeight="1" x14ac:dyDescent="0.2">
      <c r="B152" s="81"/>
      <c r="C152" s="18">
        <v>2</v>
      </c>
      <c r="D152" s="19" t="s">
        <v>326</v>
      </c>
      <c r="E152" s="18">
        <v>1</v>
      </c>
      <c r="F152" s="66">
        <v>0</v>
      </c>
      <c r="G152" s="19" t="s">
        <v>326</v>
      </c>
      <c r="H152" s="65">
        <v>2</v>
      </c>
      <c r="I152" s="66"/>
      <c r="J152" s="63"/>
      <c r="K152" s="65"/>
      <c r="L152" s="66">
        <v>0</v>
      </c>
      <c r="M152" s="18" t="s">
        <v>326</v>
      </c>
      <c r="N152" s="65">
        <v>2</v>
      </c>
      <c r="P152" s="18" t="s">
        <v>62</v>
      </c>
      <c r="Q152" s="65"/>
      <c r="R152" s="182"/>
      <c r="S152" s="183"/>
      <c r="T152" s="184"/>
      <c r="U152" s="86">
        <v>1</v>
      </c>
      <c r="V152" s="87">
        <v>2</v>
      </c>
      <c r="W152" s="88" t="s">
        <v>328</v>
      </c>
      <c r="X152" s="89">
        <v>7</v>
      </c>
      <c r="Y152" s="90">
        <v>13</v>
      </c>
      <c r="Z152" s="109"/>
      <c r="AA152" s="109"/>
      <c r="AB152" s="109"/>
      <c r="AC152" s="147">
        <f>$AF146</f>
        <v>6</v>
      </c>
      <c r="AD152" s="148">
        <f>$AE146</f>
        <v>1</v>
      </c>
      <c r="AE152" s="147">
        <f t="shared" ref="AE152:AE153" si="109">$AF149</f>
        <v>2</v>
      </c>
      <c r="AF152" s="148">
        <f t="shared" ref="AF152:AF153" si="110">$AE149</f>
        <v>6</v>
      </c>
      <c r="AG152" s="23">
        <v>6</v>
      </c>
      <c r="AH152" s="24">
        <v>1</v>
      </c>
      <c r="AI152" s="23"/>
      <c r="AJ152" s="24"/>
      <c r="AK152" s="186"/>
      <c r="AM152" s="9"/>
    </row>
    <row r="153" spans="1:39" ht="14.25" customHeight="1" thickBot="1" x14ac:dyDescent="0.25">
      <c r="B153" s="35"/>
      <c r="C153" s="105">
        <v>1</v>
      </c>
      <c r="D153" s="32" t="s">
        <v>326</v>
      </c>
      <c r="E153" s="105">
        <v>2</v>
      </c>
      <c r="F153" s="37">
        <v>0</v>
      </c>
      <c r="G153" s="32" t="s">
        <v>326</v>
      </c>
      <c r="H153" s="102">
        <v>2</v>
      </c>
      <c r="I153" s="37"/>
      <c r="J153" s="105"/>
      <c r="K153" s="64"/>
      <c r="L153" s="66">
        <v>2</v>
      </c>
      <c r="M153" s="18" t="s">
        <v>326</v>
      </c>
      <c r="N153" s="65">
        <v>0</v>
      </c>
      <c r="P153" s="18" t="s">
        <v>62</v>
      </c>
      <c r="Q153" s="65"/>
      <c r="R153" s="188"/>
      <c r="S153" s="189"/>
      <c r="T153" s="190"/>
      <c r="U153" s="111"/>
      <c r="V153" s="112"/>
      <c r="W153" s="91" t="s">
        <v>329</v>
      </c>
      <c r="X153" s="92">
        <v>295</v>
      </c>
      <c r="Y153" s="93">
        <v>357</v>
      </c>
      <c r="Z153" s="109"/>
      <c r="AA153" s="109"/>
      <c r="AB153" s="109"/>
      <c r="AC153" s="153">
        <f>$AF147</f>
        <v>140</v>
      </c>
      <c r="AD153" s="154">
        <f>$AE147</f>
        <v>110</v>
      </c>
      <c r="AE153" s="153">
        <f t="shared" si="109"/>
        <v>107</v>
      </c>
      <c r="AF153" s="154">
        <f t="shared" si="110"/>
        <v>148</v>
      </c>
      <c r="AG153" s="26">
        <v>140</v>
      </c>
      <c r="AH153" s="27">
        <v>105</v>
      </c>
      <c r="AI153" s="26"/>
      <c r="AJ153" s="27"/>
      <c r="AK153" s="187"/>
      <c r="AL153" s="10"/>
      <c r="AM153" s="9"/>
    </row>
    <row r="154" spans="1:39" ht="14.25" customHeight="1" x14ac:dyDescent="0.2">
      <c r="B154" s="82" t="s">
        <v>387</v>
      </c>
      <c r="C154" s="104">
        <v>0</v>
      </c>
      <c r="D154" s="104" t="s">
        <v>326</v>
      </c>
      <c r="E154" s="104">
        <v>2</v>
      </c>
      <c r="F154" s="100">
        <v>0</v>
      </c>
      <c r="G154" s="104" t="s">
        <v>326</v>
      </c>
      <c r="H154" s="101">
        <v>2</v>
      </c>
      <c r="I154" s="104">
        <v>0</v>
      </c>
      <c r="J154" s="104" t="s">
        <v>326</v>
      </c>
      <c r="K154" s="104">
        <v>2</v>
      </c>
      <c r="L154" s="103"/>
      <c r="M154" s="104"/>
      <c r="N154" s="101"/>
      <c r="O154" s="104"/>
      <c r="P154" s="28" t="s">
        <v>62</v>
      </c>
      <c r="Q154" s="101"/>
      <c r="R154" s="182">
        <v>4</v>
      </c>
      <c r="S154" s="183"/>
      <c r="T154" s="184"/>
      <c r="U154" s="106"/>
      <c r="V154" s="107"/>
      <c r="W154" s="94" t="s">
        <v>327</v>
      </c>
      <c r="X154" s="95">
        <v>2</v>
      </c>
      <c r="Y154" s="96">
        <v>7</v>
      </c>
      <c r="Z154" s="109"/>
      <c r="AA154" s="109"/>
      <c r="AB154" s="109"/>
      <c r="AC154" s="145">
        <f>$AH145</f>
        <v>1</v>
      </c>
      <c r="AD154" s="146">
        <f>$AG145</f>
        <v>2</v>
      </c>
      <c r="AE154" s="145">
        <f>$AH148</f>
        <v>0</v>
      </c>
      <c r="AF154" s="146">
        <f>$AG148</f>
        <v>3</v>
      </c>
      <c r="AG154" s="145">
        <f>$AH151</f>
        <v>0</v>
      </c>
      <c r="AH154" s="146">
        <f>$AG151</f>
        <v>3</v>
      </c>
      <c r="AI154" s="29"/>
      <c r="AJ154" s="30"/>
      <c r="AK154" s="185">
        <f>IF(AND(X156=0,Y156=0),-8000,( ($U155-$V155)*1000+ ($X154-$Y154)*300 + $X154*310 +($X155-$Y155)*100+$X155*110+($X156-$Y156)*2+$X156))</f>
        <v>-4484</v>
      </c>
      <c r="AM154" s="9"/>
    </row>
    <row r="155" spans="1:39" ht="14.25" customHeight="1" x14ac:dyDescent="0.2">
      <c r="B155" s="81"/>
      <c r="C155" s="18">
        <v>2</v>
      </c>
      <c r="D155" s="19" t="s">
        <v>326</v>
      </c>
      <c r="E155" s="18">
        <v>1</v>
      </c>
      <c r="F155" s="66">
        <v>0</v>
      </c>
      <c r="G155" s="19" t="s">
        <v>326</v>
      </c>
      <c r="H155" s="65">
        <v>2</v>
      </c>
      <c r="I155" s="18">
        <v>2</v>
      </c>
      <c r="J155" s="19" t="s">
        <v>326</v>
      </c>
      <c r="K155" s="18">
        <v>0</v>
      </c>
      <c r="L155" s="66"/>
      <c r="M155" s="63"/>
      <c r="N155" s="65"/>
      <c r="P155" s="18" t="s">
        <v>62</v>
      </c>
      <c r="Q155" s="65"/>
      <c r="R155" s="182"/>
      <c r="S155" s="183"/>
      <c r="T155" s="184"/>
      <c r="U155" s="86">
        <v>0</v>
      </c>
      <c r="V155" s="87">
        <v>3</v>
      </c>
      <c r="W155" s="88" t="s">
        <v>328</v>
      </c>
      <c r="X155" s="89">
        <v>4</v>
      </c>
      <c r="Y155" s="90">
        <v>15</v>
      </c>
      <c r="Z155" s="109"/>
      <c r="AA155" s="109"/>
      <c r="AB155" s="109"/>
      <c r="AC155" s="147">
        <f>$AH146</f>
        <v>3</v>
      </c>
      <c r="AD155" s="148">
        <f>$AG146</f>
        <v>5</v>
      </c>
      <c r="AE155" s="147">
        <f t="shared" ref="AE155:AE156" si="111">$AH149</f>
        <v>0</v>
      </c>
      <c r="AF155" s="148">
        <f t="shared" ref="AF155:AF156" si="112">$AG149</f>
        <v>6</v>
      </c>
      <c r="AG155" s="147">
        <f t="shared" ref="AG155:AG156" si="113">$AH152</f>
        <v>1</v>
      </c>
      <c r="AH155" s="148">
        <f t="shared" ref="AH155:AH156" si="114">$AG152</f>
        <v>6</v>
      </c>
      <c r="AI155" s="23"/>
      <c r="AJ155" s="24"/>
      <c r="AK155" s="186"/>
      <c r="AM155" s="9"/>
    </row>
    <row r="156" spans="1:39" ht="14.25" customHeight="1" thickBot="1" x14ac:dyDescent="0.25">
      <c r="B156" s="31"/>
      <c r="C156" s="105">
        <v>0</v>
      </c>
      <c r="D156" s="32" t="s">
        <v>326</v>
      </c>
      <c r="E156" s="105">
        <v>2</v>
      </c>
      <c r="F156" s="37">
        <v>0</v>
      </c>
      <c r="G156" s="32" t="s">
        <v>326</v>
      </c>
      <c r="H156" s="102">
        <v>2</v>
      </c>
      <c r="I156" s="105">
        <v>0</v>
      </c>
      <c r="J156" s="32" t="s">
        <v>326</v>
      </c>
      <c r="K156" s="105">
        <v>2</v>
      </c>
      <c r="L156" s="37"/>
      <c r="M156" s="105"/>
      <c r="N156" s="64"/>
      <c r="O156" s="105"/>
      <c r="P156" s="105" t="s">
        <v>62</v>
      </c>
      <c r="Q156" s="102"/>
      <c r="R156" s="188"/>
      <c r="S156" s="189"/>
      <c r="T156" s="190"/>
      <c r="U156" s="111"/>
      <c r="V156" s="112"/>
      <c r="W156" s="91" t="s">
        <v>329</v>
      </c>
      <c r="X156" s="92">
        <v>262</v>
      </c>
      <c r="Y156" s="93">
        <v>365</v>
      </c>
      <c r="Z156" s="109"/>
      <c r="AA156" s="109"/>
      <c r="AB156" s="109"/>
      <c r="AC156" s="149">
        <f>$AH147</f>
        <v>132</v>
      </c>
      <c r="AD156" s="150">
        <f>$AG147</f>
        <v>147</v>
      </c>
      <c r="AE156" s="149">
        <f t="shared" si="111"/>
        <v>69</v>
      </c>
      <c r="AF156" s="150">
        <f t="shared" si="112"/>
        <v>126</v>
      </c>
      <c r="AG156" s="149">
        <f t="shared" si="113"/>
        <v>105</v>
      </c>
      <c r="AH156" s="150">
        <f t="shared" si="114"/>
        <v>140</v>
      </c>
      <c r="AI156" s="33"/>
      <c r="AJ156" s="34"/>
      <c r="AK156" s="187"/>
      <c r="AL156" s="10"/>
      <c r="AM156" s="9"/>
    </row>
    <row r="157" spans="1:39" ht="13.5" hidden="1" customHeight="1" x14ac:dyDescent="0.2">
      <c r="B157" s="81"/>
      <c r="C157" s="18">
        <f>$Q145</f>
        <v>0</v>
      </c>
      <c r="D157" s="18" t="s">
        <v>62</v>
      </c>
      <c r="E157" s="18">
        <f>$O145</f>
        <v>0</v>
      </c>
      <c r="F157" s="66">
        <f>$Q148</f>
        <v>0</v>
      </c>
      <c r="G157" s="18" t="s">
        <v>62</v>
      </c>
      <c r="H157" s="65">
        <f>$O148</f>
        <v>0</v>
      </c>
      <c r="I157" s="18">
        <f>$Q151</f>
        <v>0</v>
      </c>
      <c r="J157" s="18" t="s">
        <v>62</v>
      </c>
      <c r="K157" s="18">
        <f>$O151</f>
        <v>0</v>
      </c>
      <c r="L157" s="66">
        <f>$Q154</f>
        <v>0</v>
      </c>
      <c r="M157" s="18" t="s">
        <v>62</v>
      </c>
      <c r="N157" s="65">
        <f>$O154</f>
        <v>0</v>
      </c>
      <c r="O157" s="103"/>
      <c r="P157" s="104"/>
      <c r="Q157" s="101"/>
      <c r="R157" s="182">
        <f>IF(OR($W160 ="",$Y160="入力未完"),"",RANK($AK157,$AK145:$AK157,0))</f>
        <v>5</v>
      </c>
      <c r="S157" s="183"/>
      <c r="T157" s="184"/>
      <c r="U157" s="106"/>
      <c r="V157" s="107"/>
      <c r="W157" s="83" t="s">
        <v>46</v>
      </c>
      <c r="X157" s="84">
        <f t="shared" ref="X157:X159" si="115">$AC157+$AE157+$AG157+$AI157</f>
        <v>0</v>
      </c>
      <c r="Y157" s="85">
        <f t="shared" ref="Y157:Y159" si="116">$AD157+$AF157+$AH157+$AJ157</f>
        <v>0</v>
      </c>
      <c r="Z157" s="109"/>
      <c r="AA157" s="109"/>
      <c r="AB157" s="109"/>
      <c r="AC157" s="151">
        <f>$AJ145</f>
        <v>0</v>
      </c>
      <c r="AD157" s="152">
        <f>$AI145</f>
        <v>0</v>
      </c>
      <c r="AE157" s="151">
        <f>$AJ148</f>
        <v>0</v>
      </c>
      <c r="AF157" s="152">
        <f>$AI148</f>
        <v>0</v>
      </c>
      <c r="AG157" s="151">
        <f>$AJ151</f>
        <v>0</v>
      </c>
      <c r="AH157" s="152">
        <f>$AI151</f>
        <v>0</v>
      </c>
      <c r="AI157" s="151">
        <f>$AJ154</f>
        <v>0</v>
      </c>
      <c r="AJ157" s="152">
        <f>$AI154</f>
        <v>0</v>
      </c>
      <c r="AK157" s="185">
        <f>IF(AND(X159=0,Y159=0),-8000,( ($U158-$V158)*1000+ ($X157-$Y157)*300 + $X157*310 +($X158-$Y158)*100+$X158*110+($X159-$Y159)*2+$X159))</f>
        <v>-8000</v>
      </c>
      <c r="AM157" s="9"/>
    </row>
    <row r="158" spans="1:39" ht="13.5" hidden="1" customHeight="1" x14ac:dyDescent="0.2">
      <c r="B158" s="81"/>
      <c r="C158" s="18">
        <f>$Q146</f>
        <v>0</v>
      </c>
      <c r="D158" s="19" t="s">
        <v>62</v>
      </c>
      <c r="E158" s="18">
        <f>$O146</f>
        <v>0</v>
      </c>
      <c r="F158" s="66">
        <f>$Q149</f>
        <v>0</v>
      </c>
      <c r="G158" s="19" t="s">
        <v>62</v>
      </c>
      <c r="H158" s="65">
        <f>$O149</f>
        <v>0</v>
      </c>
      <c r="I158" s="18">
        <f>$Q152</f>
        <v>0</v>
      </c>
      <c r="J158" s="19" t="s">
        <v>62</v>
      </c>
      <c r="K158" s="18">
        <f>$O152</f>
        <v>0</v>
      </c>
      <c r="L158" s="66">
        <f>$Q155</f>
        <v>0</v>
      </c>
      <c r="M158" s="19" t="s">
        <v>62</v>
      </c>
      <c r="N158" s="65">
        <f>$O155</f>
        <v>0</v>
      </c>
      <c r="O158" s="66"/>
      <c r="P158" s="63"/>
      <c r="Q158" s="65"/>
      <c r="R158" s="182"/>
      <c r="S158" s="183"/>
      <c r="T158" s="184"/>
      <c r="U158" s="86">
        <f>IF($AC157&gt;$AD157,1,0)+IF($AE157&gt;$AF157,1,0)+IF($AG157&gt;$AH157,1,0)+IF($AI157&gt;$AJ157,1,0)</f>
        <v>0</v>
      </c>
      <c r="V158" s="87">
        <f>IF($AC157&lt;$AD157,1,0)+IF($AE157&lt;$AF157,1,0)+IF($AG157&lt;$AH157,1,0)+IF($AI157&lt;$AJ157,1,0)</f>
        <v>0</v>
      </c>
      <c r="W158" s="88" t="s">
        <v>47</v>
      </c>
      <c r="X158" s="89">
        <f t="shared" si="115"/>
        <v>0</v>
      </c>
      <c r="Y158" s="90">
        <f t="shared" si="116"/>
        <v>0</v>
      </c>
      <c r="Z158" s="109"/>
      <c r="AA158" s="109"/>
      <c r="AB158" s="109"/>
      <c r="AC158" s="147">
        <f>$AJ146</f>
        <v>0</v>
      </c>
      <c r="AD158" s="148">
        <f t="shared" ref="AD158:AD159" si="117">$AI146</f>
        <v>0</v>
      </c>
      <c r="AE158" s="147">
        <f t="shared" ref="AE158:AE159" si="118">$AJ149</f>
        <v>0</v>
      </c>
      <c r="AF158" s="148">
        <f t="shared" ref="AF158:AF159" si="119">$AI149</f>
        <v>0</v>
      </c>
      <c r="AG158" s="147">
        <f t="shared" ref="AG158:AG159" si="120">$AJ152</f>
        <v>0</v>
      </c>
      <c r="AH158" s="148">
        <f t="shared" ref="AH158:AH159" si="121">$AI152</f>
        <v>0</v>
      </c>
      <c r="AI158" s="147">
        <f t="shared" ref="AI158:AI159" si="122">$AJ155</f>
        <v>0</v>
      </c>
      <c r="AJ158" s="148">
        <f t="shared" ref="AJ158:AJ159" si="123">$AI155</f>
        <v>0</v>
      </c>
      <c r="AK158" s="186"/>
      <c r="AM158" s="9"/>
    </row>
    <row r="159" spans="1:39" ht="13.5" hidden="1" customHeight="1" thickBot="1" x14ac:dyDescent="0.25">
      <c r="B159" s="35"/>
      <c r="C159" s="105">
        <f>$Q147</f>
        <v>0</v>
      </c>
      <c r="D159" s="32" t="s">
        <v>62</v>
      </c>
      <c r="E159" s="105">
        <f>$O147</f>
        <v>0</v>
      </c>
      <c r="F159" s="37">
        <f>$Q150</f>
        <v>0</v>
      </c>
      <c r="G159" s="32" t="s">
        <v>62</v>
      </c>
      <c r="H159" s="102">
        <f>$O150</f>
        <v>0</v>
      </c>
      <c r="I159" s="105">
        <f>$Q153</f>
        <v>0</v>
      </c>
      <c r="J159" s="32" t="s">
        <v>62</v>
      </c>
      <c r="K159" s="105">
        <f>$O153</f>
        <v>0</v>
      </c>
      <c r="L159" s="37">
        <f>$Q156</f>
        <v>0</v>
      </c>
      <c r="M159" s="32" t="s">
        <v>62</v>
      </c>
      <c r="N159" s="102">
        <f>$O156</f>
        <v>0</v>
      </c>
      <c r="O159" s="37"/>
      <c r="P159" s="105"/>
      <c r="Q159" s="64"/>
      <c r="R159" s="188"/>
      <c r="S159" s="189"/>
      <c r="T159" s="190"/>
      <c r="U159" s="111"/>
      <c r="V159" s="112"/>
      <c r="W159" s="91" t="s">
        <v>45</v>
      </c>
      <c r="X159" s="92">
        <f t="shared" si="115"/>
        <v>0</v>
      </c>
      <c r="Y159" s="93">
        <f t="shared" si="116"/>
        <v>0</v>
      </c>
      <c r="Z159" s="109"/>
      <c r="AA159" s="109"/>
      <c r="AB159" s="109"/>
      <c r="AC159" s="153">
        <f>$AJ147</f>
        <v>0</v>
      </c>
      <c r="AD159" s="154">
        <f t="shared" si="117"/>
        <v>0</v>
      </c>
      <c r="AE159" s="153">
        <f t="shared" si="118"/>
        <v>0</v>
      </c>
      <c r="AF159" s="154">
        <f t="shared" si="119"/>
        <v>0</v>
      </c>
      <c r="AG159" s="153">
        <f t="shared" si="120"/>
        <v>0</v>
      </c>
      <c r="AH159" s="154">
        <f t="shared" si="121"/>
        <v>0</v>
      </c>
      <c r="AI159" s="153">
        <f t="shared" si="122"/>
        <v>0</v>
      </c>
      <c r="AJ159" s="154">
        <f t="shared" si="123"/>
        <v>0</v>
      </c>
      <c r="AK159" s="187"/>
      <c r="AL159" s="10"/>
      <c r="AM159" s="9"/>
    </row>
    <row r="160" spans="1:39" ht="13.5" hidden="1" customHeight="1" x14ac:dyDescent="0.2">
      <c r="D160" s="19"/>
      <c r="G160" s="19"/>
      <c r="J160" s="19"/>
      <c r="M160" s="19"/>
      <c r="T160" s="109"/>
      <c r="U160" s="156">
        <f>$U146+$U149+$U152+$U155+U158</f>
        <v>6</v>
      </c>
      <c r="V160" s="109"/>
      <c r="W160" s="157">
        <v>6</v>
      </c>
      <c r="X160" s="18"/>
      <c r="Y160" s="109" t="str">
        <f>IF($U160=$W160,"入力完了","入力未完")</f>
        <v>入力完了</v>
      </c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9"/>
      <c r="AM160" s="9"/>
    </row>
    <row r="161" spans="1:39" ht="13.5" hidden="1" customHeight="1" x14ac:dyDescent="0.2"/>
    <row r="162" spans="1:39" ht="13.5" hidden="1" customHeight="1" thickBot="1" x14ac:dyDescent="0.25"/>
    <row r="163" spans="1:39" ht="13.5" hidden="1" customHeight="1" thickBot="1" x14ac:dyDescent="0.25">
      <c r="B163" s="142" t="s">
        <v>61</v>
      </c>
      <c r="C163" s="176" t="str">
        <f>$B165</f>
        <v>チーム名１</v>
      </c>
      <c r="D163" s="176"/>
      <c r="E163" s="176"/>
      <c r="F163" s="177" t="str">
        <f>$B168</f>
        <v>チーム名2</v>
      </c>
      <c r="G163" s="176"/>
      <c r="H163" s="178"/>
      <c r="I163" s="176" t="str">
        <f>$B171</f>
        <v>チーム名3</v>
      </c>
      <c r="J163" s="176"/>
      <c r="K163" s="178"/>
      <c r="L163" s="177" t="str">
        <f>$B174</f>
        <v>チーム名4</v>
      </c>
      <c r="M163" s="176"/>
      <c r="N163" s="178"/>
      <c r="O163" s="176" t="str">
        <f>$B177</f>
        <v>チーム名5</v>
      </c>
      <c r="P163" s="176"/>
      <c r="Q163" s="178"/>
      <c r="R163" s="193" t="s">
        <v>2</v>
      </c>
      <c r="S163" s="203"/>
      <c r="T163" s="194"/>
      <c r="U163" s="193" t="s">
        <v>3</v>
      </c>
      <c r="V163" s="194"/>
      <c r="W163" s="197"/>
      <c r="X163" s="199" t="s">
        <v>4</v>
      </c>
      <c r="Y163" s="201" t="s">
        <v>5</v>
      </c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0"/>
      <c r="AM163" s="10"/>
    </row>
    <row r="164" spans="1:39" ht="13.5" hidden="1" customHeight="1" thickBot="1" x14ac:dyDescent="0.25">
      <c r="B164" s="36" t="s">
        <v>6</v>
      </c>
      <c r="C164" s="173"/>
      <c r="D164" s="173"/>
      <c r="E164" s="173"/>
      <c r="F164" s="174"/>
      <c r="G164" s="173"/>
      <c r="H164" s="175"/>
      <c r="I164" s="173"/>
      <c r="J164" s="173"/>
      <c r="K164" s="175"/>
      <c r="L164" s="174"/>
      <c r="M164" s="173"/>
      <c r="N164" s="175"/>
      <c r="O164" s="173"/>
      <c r="P164" s="173"/>
      <c r="Q164" s="175"/>
      <c r="R164" s="195"/>
      <c r="S164" s="204"/>
      <c r="T164" s="196"/>
      <c r="U164" s="195"/>
      <c r="V164" s="196"/>
      <c r="W164" s="198"/>
      <c r="X164" s="200"/>
      <c r="Y164" s="202"/>
      <c r="Z164" s="18"/>
      <c r="AA164" s="18"/>
      <c r="AB164" s="18"/>
      <c r="AC164" s="191">
        <v>1</v>
      </c>
      <c r="AD164" s="192"/>
      <c r="AE164" s="191">
        <v>2</v>
      </c>
      <c r="AF164" s="192"/>
      <c r="AG164" s="191">
        <v>3</v>
      </c>
      <c r="AH164" s="192"/>
      <c r="AI164" s="191">
        <v>4</v>
      </c>
      <c r="AJ164" s="192"/>
      <c r="AK164" s="143" t="s">
        <v>63</v>
      </c>
      <c r="AL164" s="10"/>
      <c r="AM164" s="144"/>
    </row>
    <row r="165" spans="1:39" ht="13.5" hidden="1" customHeight="1" x14ac:dyDescent="0.2">
      <c r="B165" s="81" t="s">
        <v>18</v>
      </c>
      <c r="C165" s="103"/>
      <c r="F165" s="66"/>
      <c r="G165" s="19" t="s">
        <v>62</v>
      </c>
      <c r="H165" s="65"/>
      <c r="J165" s="19" t="s">
        <v>62</v>
      </c>
      <c r="K165" s="65"/>
      <c r="L165" s="66"/>
      <c r="M165" s="19" t="s">
        <v>62</v>
      </c>
      <c r="N165" s="65"/>
      <c r="P165" s="19" t="s">
        <v>62</v>
      </c>
      <c r="Q165" s="65"/>
      <c r="R165" s="179" t="str">
        <f>IF(OR($W180 ="",$Y180="入力未完"),"",RANK($AK165,$AK165:$AK177,0))</f>
        <v/>
      </c>
      <c r="S165" s="180"/>
      <c r="T165" s="181"/>
      <c r="U165" s="106"/>
      <c r="V165" s="107"/>
      <c r="W165" s="83" t="s">
        <v>46</v>
      </c>
      <c r="X165" s="84">
        <f t="shared" ref="X165:X179" si="124">$AC165+$AE165+$AG165+$AI165</f>
        <v>0</v>
      </c>
      <c r="Y165" s="85">
        <f t="shared" ref="Y165:Y179" si="125">$AD165+$AF165+$AH165+$AJ165</f>
        <v>0</v>
      </c>
      <c r="Z165" s="109"/>
      <c r="AA165" s="109"/>
      <c r="AB165" s="109"/>
      <c r="AC165" s="20"/>
      <c r="AD165" s="21"/>
      <c r="AE165" s="20"/>
      <c r="AF165" s="21"/>
      <c r="AG165" s="20"/>
      <c r="AH165" s="21"/>
      <c r="AI165" s="20"/>
      <c r="AJ165" s="21"/>
      <c r="AK165" s="185">
        <f>IF(AND(X167=0,Y167=0),-8000,( ($U166-$V166)*1000+ ($X165-$Y165)*300 + $X165*310 +($X166-$Y166)*100+$X166*110+($X167-$Y167)*2+$X167))</f>
        <v>-8000</v>
      </c>
      <c r="AL165" s="9"/>
      <c r="AM165" s="9"/>
    </row>
    <row r="166" spans="1:39" ht="13.5" hidden="1" customHeight="1" x14ac:dyDescent="0.2">
      <c r="B166" s="22"/>
      <c r="D166" s="63"/>
      <c r="F166" s="66"/>
      <c r="G166" s="18" t="s">
        <v>62</v>
      </c>
      <c r="H166" s="65"/>
      <c r="J166" s="18" t="s">
        <v>62</v>
      </c>
      <c r="K166" s="65"/>
      <c r="L166" s="66"/>
      <c r="M166" s="18" t="s">
        <v>62</v>
      </c>
      <c r="N166" s="65"/>
      <c r="P166" s="18" t="s">
        <v>62</v>
      </c>
      <c r="Q166" s="65"/>
      <c r="R166" s="182"/>
      <c r="S166" s="183"/>
      <c r="T166" s="184"/>
      <c r="U166" s="86">
        <f>IF($AC165&gt;$AD165,1,0)+IF($AE165&gt;$AF165,1,0)+IF($AG165&gt;$AH165,1,0)+IF($AI165&gt;$AJ165,1,0)</f>
        <v>0</v>
      </c>
      <c r="V166" s="87">
        <f>IF($AC165&lt;$AD165,1,0)+IF($AE165&lt;$AF165,1,0)+IF($AG165&lt;$AH165,1,0)+IF($AI165&lt;$AJ165,1,0)</f>
        <v>0</v>
      </c>
      <c r="W166" s="88" t="s">
        <v>47</v>
      </c>
      <c r="X166" s="89">
        <f t="shared" si="124"/>
        <v>0</v>
      </c>
      <c r="Y166" s="90">
        <f t="shared" si="125"/>
        <v>0</v>
      </c>
      <c r="Z166" s="109"/>
      <c r="AA166" s="109"/>
      <c r="AB166" s="109"/>
      <c r="AC166" s="23"/>
      <c r="AD166" s="24"/>
      <c r="AE166" s="23"/>
      <c r="AF166" s="24"/>
      <c r="AG166" s="23"/>
      <c r="AH166" s="24"/>
      <c r="AI166" s="23"/>
      <c r="AJ166" s="24"/>
      <c r="AK166" s="186"/>
      <c r="AL166" s="55"/>
      <c r="AM166" s="9"/>
    </row>
    <row r="167" spans="1:39" ht="13.5" hidden="1" customHeight="1" thickBot="1" x14ac:dyDescent="0.25">
      <c r="B167" s="25"/>
      <c r="E167" s="64"/>
      <c r="F167" s="66"/>
      <c r="G167" s="18" t="s">
        <v>62</v>
      </c>
      <c r="H167" s="65"/>
      <c r="J167" s="18" t="s">
        <v>62</v>
      </c>
      <c r="K167" s="65"/>
      <c r="L167" s="66"/>
      <c r="M167" s="18" t="s">
        <v>62</v>
      </c>
      <c r="N167" s="65"/>
      <c r="P167" s="18" t="s">
        <v>62</v>
      </c>
      <c r="Q167" s="65"/>
      <c r="R167" s="182"/>
      <c r="S167" s="183"/>
      <c r="T167" s="184"/>
      <c r="U167" s="111"/>
      <c r="V167" s="112"/>
      <c r="W167" s="91" t="s">
        <v>45</v>
      </c>
      <c r="X167" s="92">
        <f>$AC167+$AE167+$AG167+$AI167</f>
        <v>0</v>
      </c>
      <c r="Y167" s="93">
        <f t="shared" si="125"/>
        <v>0</v>
      </c>
      <c r="Z167" s="109"/>
      <c r="AA167" s="109"/>
      <c r="AB167" s="109"/>
      <c r="AC167" s="26"/>
      <c r="AD167" s="27"/>
      <c r="AE167" s="26"/>
      <c r="AF167" s="27"/>
      <c r="AG167" s="26"/>
      <c r="AH167" s="27"/>
      <c r="AI167" s="26"/>
      <c r="AJ167" s="27"/>
      <c r="AK167" s="187"/>
      <c r="AL167" s="10"/>
      <c r="AM167" s="9"/>
    </row>
    <row r="168" spans="1:39" ht="13.5" hidden="1" customHeight="1" x14ac:dyDescent="0.2">
      <c r="B168" s="82" t="s">
        <v>19</v>
      </c>
      <c r="C168" s="104">
        <f>$H165</f>
        <v>0</v>
      </c>
      <c r="D168" s="104" t="s">
        <v>62</v>
      </c>
      <c r="E168" s="104">
        <f>$F165</f>
        <v>0</v>
      </c>
      <c r="F168" s="103"/>
      <c r="G168" s="104"/>
      <c r="H168" s="101"/>
      <c r="I168" s="104"/>
      <c r="J168" s="28" t="s">
        <v>62</v>
      </c>
      <c r="K168" s="101"/>
      <c r="L168" s="100"/>
      <c r="M168" s="28" t="s">
        <v>62</v>
      </c>
      <c r="N168" s="101"/>
      <c r="O168" s="104"/>
      <c r="P168" s="28" t="s">
        <v>62</v>
      </c>
      <c r="Q168" s="101"/>
      <c r="R168" s="179" t="str">
        <f>IF(OR($W180 ="",$Y180="入力未完"),"",RANK($AK168,$AK165:$AK177,0))</f>
        <v/>
      </c>
      <c r="S168" s="180"/>
      <c r="T168" s="181"/>
      <c r="U168" s="108"/>
      <c r="V168" s="110"/>
      <c r="W168" s="94" t="s">
        <v>46</v>
      </c>
      <c r="X168" s="95">
        <f>$AC168+$AE168+$AG168+$AI168</f>
        <v>0</v>
      </c>
      <c r="Y168" s="96">
        <f t="shared" si="125"/>
        <v>0</v>
      </c>
      <c r="Z168" s="109"/>
      <c r="AA168" s="109"/>
      <c r="AB168" s="109"/>
      <c r="AC168" s="145">
        <f>$AD165</f>
        <v>0</v>
      </c>
      <c r="AD168" s="146">
        <f>$AC165</f>
        <v>0</v>
      </c>
      <c r="AE168" s="29"/>
      <c r="AF168" s="30"/>
      <c r="AG168" s="29"/>
      <c r="AH168" s="30"/>
      <c r="AI168" s="29"/>
      <c r="AJ168" s="30"/>
      <c r="AK168" s="185">
        <f>IF(AND(X170=0,Y170=0),-8000,( ($U169-$V169)*1000+ ($X168-$Y168)*300 + $X168*310 +($X169-$Y169)*100+$X169*110+($X170-$Y170)*2+$X170))</f>
        <v>-8000</v>
      </c>
      <c r="AM168" s="9"/>
    </row>
    <row r="169" spans="1:39" ht="13.5" hidden="1" customHeight="1" x14ac:dyDescent="0.2">
      <c r="A169" s="55"/>
      <c r="B169" s="81"/>
      <c r="C169" s="18">
        <f>$H166</f>
        <v>0</v>
      </c>
      <c r="D169" s="19" t="s">
        <v>62</v>
      </c>
      <c r="E169" s="18">
        <f>$F166</f>
        <v>0</v>
      </c>
      <c r="F169" s="66"/>
      <c r="G169" s="63"/>
      <c r="H169" s="65"/>
      <c r="J169" s="18" t="s">
        <v>62</v>
      </c>
      <c r="K169" s="65"/>
      <c r="L169" s="66"/>
      <c r="M169" s="18" t="s">
        <v>62</v>
      </c>
      <c r="N169" s="65"/>
      <c r="P169" s="18" t="s">
        <v>62</v>
      </c>
      <c r="Q169" s="65"/>
      <c r="R169" s="182"/>
      <c r="S169" s="183"/>
      <c r="T169" s="184"/>
      <c r="U169" s="86">
        <f>IF($AC168&gt;$AD168,1,0)+IF($AE168&gt;$AF168,1,0)+IF($AG168&gt;$AH168,1,0)+IF($AI168&gt;$AJ168,1,0)</f>
        <v>0</v>
      </c>
      <c r="V169" s="87">
        <f>IF($AC168&lt;$AD168,1,0)+IF($AE168&lt;$AF168,1,0)+IF($AG168&lt;$AH168,1,0)+IF($AI168&lt;$AJ168,1,0)</f>
        <v>0</v>
      </c>
      <c r="W169" s="88" t="s">
        <v>47</v>
      </c>
      <c r="X169" s="89">
        <f t="shared" si="124"/>
        <v>0</v>
      </c>
      <c r="Y169" s="90">
        <f t="shared" si="125"/>
        <v>0</v>
      </c>
      <c r="Z169" s="109"/>
      <c r="AA169" s="109"/>
      <c r="AB169" s="109"/>
      <c r="AC169" s="147">
        <f>$AD166</f>
        <v>0</v>
      </c>
      <c r="AD169" s="148">
        <f>$AC166</f>
        <v>0</v>
      </c>
      <c r="AE169" s="23"/>
      <c r="AF169" s="24"/>
      <c r="AG169" s="23"/>
      <c r="AH169" s="24"/>
      <c r="AI169" s="23"/>
      <c r="AJ169" s="24"/>
      <c r="AK169" s="186"/>
      <c r="AM169" s="9"/>
    </row>
    <row r="170" spans="1:39" ht="13.5" hidden="1" customHeight="1" thickBot="1" x14ac:dyDescent="0.25">
      <c r="B170" s="31"/>
      <c r="C170" s="105">
        <f>$H167</f>
        <v>0</v>
      </c>
      <c r="D170" s="32" t="s">
        <v>62</v>
      </c>
      <c r="E170" s="105">
        <f>$F167</f>
        <v>0</v>
      </c>
      <c r="F170" s="37"/>
      <c r="G170" s="105"/>
      <c r="H170" s="64"/>
      <c r="I170" s="105"/>
      <c r="J170" s="105" t="s">
        <v>62</v>
      </c>
      <c r="K170" s="102"/>
      <c r="L170" s="37"/>
      <c r="M170" s="105" t="s">
        <v>62</v>
      </c>
      <c r="N170" s="102"/>
      <c r="O170" s="105"/>
      <c r="P170" s="105" t="s">
        <v>62</v>
      </c>
      <c r="Q170" s="102"/>
      <c r="R170" s="182"/>
      <c r="S170" s="183"/>
      <c r="T170" s="184"/>
      <c r="U170" s="108"/>
      <c r="V170" s="110"/>
      <c r="W170" s="97" t="s">
        <v>45</v>
      </c>
      <c r="X170" s="98">
        <f t="shared" si="124"/>
        <v>0</v>
      </c>
      <c r="Y170" s="99">
        <f t="shared" si="125"/>
        <v>0</v>
      </c>
      <c r="Z170" s="109"/>
      <c r="AA170" s="109"/>
      <c r="AB170" s="109"/>
      <c r="AC170" s="149">
        <f>$AD167</f>
        <v>0</v>
      </c>
      <c r="AD170" s="150">
        <f>$AC167</f>
        <v>0</v>
      </c>
      <c r="AE170" s="33"/>
      <c r="AF170" s="34"/>
      <c r="AG170" s="33"/>
      <c r="AH170" s="34"/>
      <c r="AI170" s="33"/>
      <c r="AJ170" s="34"/>
      <c r="AK170" s="187"/>
      <c r="AL170" s="10"/>
      <c r="AM170" s="9"/>
    </row>
    <row r="171" spans="1:39" ht="13.5" hidden="1" customHeight="1" x14ac:dyDescent="0.2">
      <c r="B171" s="81" t="s">
        <v>20</v>
      </c>
      <c r="C171" s="18">
        <f>$K165</f>
        <v>0</v>
      </c>
      <c r="D171" s="18" t="s">
        <v>62</v>
      </c>
      <c r="E171" s="18">
        <f>$I165</f>
        <v>0</v>
      </c>
      <c r="F171" s="66">
        <f>$K168</f>
        <v>0</v>
      </c>
      <c r="G171" s="18" t="s">
        <v>62</v>
      </c>
      <c r="H171" s="65">
        <f>$I168</f>
        <v>0</v>
      </c>
      <c r="I171" s="103"/>
      <c r="J171" s="104"/>
      <c r="K171" s="101"/>
      <c r="L171" s="66"/>
      <c r="M171" s="19" t="s">
        <v>62</v>
      </c>
      <c r="N171" s="65"/>
      <c r="P171" s="19" t="s">
        <v>62</v>
      </c>
      <c r="Q171" s="65"/>
      <c r="R171" s="179" t="str">
        <f>IF(OR($W180 ="",$Y180="入力未完"),"",RANK($AK171,$AK165:$AK177,0))</f>
        <v/>
      </c>
      <c r="S171" s="180"/>
      <c r="T171" s="181"/>
      <c r="U171" s="106"/>
      <c r="V171" s="107"/>
      <c r="W171" s="83" t="s">
        <v>46</v>
      </c>
      <c r="X171" s="84">
        <f>$AC171+$AE171+$AG171+$AI171</f>
        <v>0</v>
      </c>
      <c r="Y171" s="85">
        <f t="shared" si="125"/>
        <v>0</v>
      </c>
      <c r="Z171" s="109"/>
      <c r="AA171" s="109"/>
      <c r="AB171" s="109"/>
      <c r="AC171" s="151">
        <f>$AF165</f>
        <v>0</v>
      </c>
      <c r="AD171" s="152">
        <f>$AE165</f>
        <v>0</v>
      </c>
      <c r="AE171" s="151">
        <f>$AF168</f>
        <v>0</v>
      </c>
      <c r="AF171" s="152">
        <f>$AE168</f>
        <v>0</v>
      </c>
      <c r="AG171" s="20"/>
      <c r="AH171" s="21"/>
      <c r="AI171" s="20"/>
      <c r="AJ171" s="21"/>
      <c r="AK171" s="185">
        <f>IF(AND(X173=0,Y173=0),-8000,( ($U172-$V172)*1000+ ($X171-$Y171)*300 + $X171*310 +($X172-$Y172)*100+$X172*110+($X173-$Y173)*2+$X173))</f>
        <v>-8000</v>
      </c>
      <c r="AM171" s="9"/>
    </row>
    <row r="172" spans="1:39" ht="13.5" hidden="1" customHeight="1" x14ac:dyDescent="0.2">
      <c r="B172" s="81"/>
      <c r="C172" s="18">
        <f t="shared" ref="C172:C173" si="126">$K166</f>
        <v>0</v>
      </c>
      <c r="D172" s="19" t="s">
        <v>62</v>
      </c>
      <c r="E172" s="18">
        <f>$I166</f>
        <v>0</v>
      </c>
      <c r="F172" s="66">
        <f>$K169</f>
        <v>0</v>
      </c>
      <c r="G172" s="19" t="s">
        <v>62</v>
      </c>
      <c r="H172" s="65">
        <f>$I169</f>
        <v>0</v>
      </c>
      <c r="I172" s="66"/>
      <c r="J172" s="63"/>
      <c r="K172" s="65"/>
      <c r="L172" s="66"/>
      <c r="M172" s="18" t="s">
        <v>62</v>
      </c>
      <c r="N172" s="65"/>
      <c r="P172" s="18" t="s">
        <v>62</v>
      </c>
      <c r="Q172" s="65"/>
      <c r="R172" s="182"/>
      <c r="S172" s="183"/>
      <c r="T172" s="184"/>
      <c r="U172" s="86">
        <f>IF($AC171&gt;$AD171,1,0)+IF($AE171&gt;$AF171,1,0)+IF($AG171&gt;$AH171,1,0)+IF($AI171&gt;$AJ171,1,0)</f>
        <v>0</v>
      </c>
      <c r="V172" s="87">
        <f>IF($AC171&lt;$AD171,1,0)+IF($AE171&lt;$AF171,1,0)+IF($AG171&lt;$AH171,1,0)+IF($AI171&lt;$AJ171,1,0)</f>
        <v>0</v>
      </c>
      <c r="W172" s="88" t="s">
        <v>47</v>
      </c>
      <c r="X172" s="89">
        <f t="shared" si="124"/>
        <v>0</v>
      </c>
      <c r="Y172" s="90">
        <f t="shared" si="125"/>
        <v>0</v>
      </c>
      <c r="Z172" s="109"/>
      <c r="AA172" s="109"/>
      <c r="AB172" s="109"/>
      <c r="AC172" s="147">
        <f>$AF166</f>
        <v>0</v>
      </c>
      <c r="AD172" s="148">
        <f>$AE166</f>
        <v>0</v>
      </c>
      <c r="AE172" s="147">
        <f t="shared" ref="AE172:AE173" si="127">$AF169</f>
        <v>0</v>
      </c>
      <c r="AF172" s="148">
        <f t="shared" ref="AF172:AF173" si="128">$AE169</f>
        <v>0</v>
      </c>
      <c r="AG172" s="23"/>
      <c r="AH172" s="24"/>
      <c r="AI172" s="23"/>
      <c r="AJ172" s="24"/>
      <c r="AK172" s="186"/>
      <c r="AM172" s="9"/>
    </row>
    <row r="173" spans="1:39" ht="13.5" hidden="1" customHeight="1" thickBot="1" x14ac:dyDescent="0.25">
      <c r="B173" s="35"/>
      <c r="C173" s="105">
        <f t="shared" si="126"/>
        <v>0</v>
      </c>
      <c r="D173" s="32" t="s">
        <v>62</v>
      </c>
      <c r="E173" s="105">
        <f>$I167</f>
        <v>0</v>
      </c>
      <c r="F173" s="37">
        <f>$K170</f>
        <v>0</v>
      </c>
      <c r="G173" s="32" t="s">
        <v>62</v>
      </c>
      <c r="H173" s="102">
        <f>$I170</f>
        <v>0</v>
      </c>
      <c r="I173" s="37"/>
      <c r="J173" s="105"/>
      <c r="K173" s="64"/>
      <c r="L173" s="66"/>
      <c r="M173" s="18" t="s">
        <v>62</v>
      </c>
      <c r="N173" s="65"/>
      <c r="P173" s="18" t="s">
        <v>62</v>
      </c>
      <c r="Q173" s="65"/>
      <c r="R173" s="188"/>
      <c r="S173" s="189"/>
      <c r="T173" s="190"/>
      <c r="U173" s="111"/>
      <c r="V173" s="112"/>
      <c r="W173" s="91" t="s">
        <v>45</v>
      </c>
      <c r="X173" s="92">
        <f t="shared" si="124"/>
        <v>0</v>
      </c>
      <c r="Y173" s="93">
        <f t="shared" si="125"/>
        <v>0</v>
      </c>
      <c r="Z173" s="109"/>
      <c r="AA173" s="109"/>
      <c r="AB173" s="109"/>
      <c r="AC173" s="153">
        <f>$AF167</f>
        <v>0</v>
      </c>
      <c r="AD173" s="154">
        <f>$AE167</f>
        <v>0</v>
      </c>
      <c r="AE173" s="153">
        <f t="shared" si="127"/>
        <v>0</v>
      </c>
      <c r="AF173" s="154">
        <f t="shared" si="128"/>
        <v>0</v>
      </c>
      <c r="AG173" s="26"/>
      <c r="AH173" s="27"/>
      <c r="AI173" s="26"/>
      <c r="AJ173" s="27"/>
      <c r="AK173" s="187"/>
      <c r="AL173" s="10"/>
      <c r="AM173" s="9"/>
    </row>
    <row r="174" spans="1:39" ht="13.5" hidden="1" customHeight="1" x14ac:dyDescent="0.2">
      <c r="B174" s="82" t="s">
        <v>21</v>
      </c>
      <c r="C174" s="104">
        <f>$N165</f>
        <v>0</v>
      </c>
      <c r="D174" s="104" t="s">
        <v>62</v>
      </c>
      <c r="E174" s="104">
        <f>$L165</f>
        <v>0</v>
      </c>
      <c r="F174" s="100">
        <f>$N168</f>
        <v>0</v>
      </c>
      <c r="G174" s="104" t="s">
        <v>62</v>
      </c>
      <c r="H174" s="101">
        <f>$L168</f>
        <v>0</v>
      </c>
      <c r="I174" s="104">
        <f>$N171</f>
        <v>0</v>
      </c>
      <c r="J174" s="104" t="s">
        <v>62</v>
      </c>
      <c r="K174" s="104">
        <f>$L171</f>
        <v>0</v>
      </c>
      <c r="L174" s="103"/>
      <c r="M174" s="104"/>
      <c r="N174" s="101"/>
      <c r="O174" s="104"/>
      <c r="P174" s="28" t="s">
        <v>62</v>
      </c>
      <c r="Q174" s="101"/>
      <c r="R174" s="182" t="str">
        <f>IF(OR($W180 ="",$Y180="入力未完"),"",RANK($AK174,$AK165:$AK177,0))</f>
        <v/>
      </c>
      <c r="S174" s="183"/>
      <c r="T174" s="184"/>
      <c r="U174" s="106"/>
      <c r="V174" s="107"/>
      <c r="W174" s="94" t="s">
        <v>46</v>
      </c>
      <c r="X174" s="95">
        <f>$AC174+$AE174+$AG174+$AI174</f>
        <v>0</v>
      </c>
      <c r="Y174" s="96">
        <f t="shared" si="125"/>
        <v>0</v>
      </c>
      <c r="Z174" s="109"/>
      <c r="AA174" s="109"/>
      <c r="AB174" s="109"/>
      <c r="AC174" s="145">
        <f>$AH165</f>
        <v>0</v>
      </c>
      <c r="AD174" s="146">
        <f>$AG165</f>
        <v>0</v>
      </c>
      <c r="AE174" s="145">
        <f>$AH168</f>
        <v>0</v>
      </c>
      <c r="AF174" s="146">
        <f>$AG168</f>
        <v>0</v>
      </c>
      <c r="AG174" s="145">
        <f>$AH171</f>
        <v>0</v>
      </c>
      <c r="AH174" s="146">
        <f>$AG171</f>
        <v>0</v>
      </c>
      <c r="AI174" s="29"/>
      <c r="AJ174" s="30"/>
      <c r="AK174" s="185">
        <f>IF(AND(X176=0,Y176=0),-8000,( ($U175-$V175)*1000+ ($X174-$Y174)*300 + $X174*310 +($X175-$Y175)*100+$X175*110+($X176-$Y176)*2+$X176))</f>
        <v>-8000</v>
      </c>
      <c r="AM174" s="9"/>
    </row>
    <row r="175" spans="1:39" ht="13.5" hidden="1" customHeight="1" x14ac:dyDescent="0.2">
      <c r="B175" s="81"/>
      <c r="C175" s="18">
        <f>$N166</f>
        <v>0</v>
      </c>
      <c r="D175" s="19" t="s">
        <v>62</v>
      </c>
      <c r="E175" s="18">
        <f>$L166</f>
        <v>0</v>
      </c>
      <c r="F175" s="66">
        <f>$N169</f>
        <v>0</v>
      </c>
      <c r="G175" s="19" t="s">
        <v>62</v>
      </c>
      <c r="H175" s="65">
        <f>$L169</f>
        <v>0</v>
      </c>
      <c r="I175" s="18">
        <f>$N172</f>
        <v>0</v>
      </c>
      <c r="J175" s="19" t="s">
        <v>62</v>
      </c>
      <c r="K175" s="18">
        <f>$L172</f>
        <v>0</v>
      </c>
      <c r="L175" s="66"/>
      <c r="M175" s="63"/>
      <c r="N175" s="65"/>
      <c r="P175" s="18" t="s">
        <v>62</v>
      </c>
      <c r="Q175" s="65"/>
      <c r="R175" s="182"/>
      <c r="S175" s="183"/>
      <c r="T175" s="184"/>
      <c r="U175" s="86">
        <f>IF($AC174&gt;$AD174,1,0)+IF($AE174&gt;$AF174,1,0)+IF($AG174&gt;$AH174,1,0)+IF($AI174&gt;$AJ174,1,0)</f>
        <v>0</v>
      </c>
      <c r="V175" s="87">
        <f>IF($AC174&lt;$AD174,1,0)+IF($AE174&lt;$AF174,1,0)+IF($AG174&lt;$AH174,1,0)+IF($AI174&lt;$AJ174,1,0)</f>
        <v>0</v>
      </c>
      <c r="W175" s="88" t="s">
        <v>47</v>
      </c>
      <c r="X175" s="89">
        <f t="shared" si="124"/>
        <v>0</v>
      </c>
      <c r="Y175" s="90">
        <f t="shared" si="125"/>
        <v>0</v>
      </c>
      <c r="Z175" s="109"/>
      <c r="AA175" s="109"/>
      <c r="AB175" s="109"/>
      <c r="AC175" s="147">
        <f>$AH166</f>
        <v>0</v>
      </c>
      <c r="AD175" s="148">
        <f>$AG166</f>
        <v>0</v>
      </c>
      <c r="AE175" s="147">
        <f t="shared" ref="AE175:AE176" si="129">$AH169</f>
        <v>0</v>
      </c>
      <c r="AF175" s="148">
        <f t="shared" ref="AF175:AF176" si="130">$AG169</f>
        <v>0</v>
      </c>
      <c r="AG175" s="147">
        <f t="shared" ref="AG175:AG176" si="131">$AH172</f>
        <v>0</v>
      </c>
      <c r="AH175" s="148">
        <f t="shared" ref="AH175:AH176" si="132">$AG172</f>
        <v>0</v>
      </c>
      <c r="AI175" s="23"/>
      <c r="AJ175" s="24"/>
      <c r="AK175" s="186"/>
      <c r="AM175" s="9"/>
    </row>
    <row r="176" spans="1:39" ht="13.5" hidden="1" customHeight="1" thickBot="1" x14ac:dyDescent="0.25">
      <c r="B176" s="31"/>
      <c r="C176" s="105">
        <f>$N167</f>
        <v>0</v>
      </c>
      <c r="D176" s="32" t="s">
        <v>62</v>
      </c>
      <c r="E176" s="105">
        <f>$L167</f>
        <v>0</v>
      </c>
      <c r="F176" s="37">
        <f>$N170</f>
        <v>0</v>
      </c>
      <c r="G176" s="32" t="s">
        <v>62</v>
      </c>
      <c r="H176" s="102">
        <f>$L170</f>
        <v>0</v>
      </c>
      <c r="I176" s="105">
        <f>$N173</f>
        <v>0</v>
      </c>
      <c r="J176" s="32" t="s">
        <v>62</v>
      </c>
      <c r="K176" s="105">
        <f>$L173</f>
        <v>0</v>
      </c>
      <c r="L176" s="37"/>
      <c r="M176" s="105"/>
      <c r="N176" s="64"/>
      <c r="O176" s="105"/>
      <c r="P176" s="105" t="s">
        <v>62</v>
      </c>
      <c r="Q176" s="102"/>
      <c r="R176" s="188"/>
      <c r="S176" s="189"/>
      <c r="T176" s="190"/>
      <c r="U176" s="111"/>
      <c r="V176" s="112"/>
      <c r="W176" s="91" t="s">
        <v>45</v>
      </c>
      <c r="X176" s="92">
        <f t="shared" si="124"/>
        <v>0</v>
      </c>
      <c r="Y176" s="93">
        <f t="shared" si="125"/>
        <v>0</v>
      </c>
      <c r="Z176" s="109"/>
      <c r="AA176" s="109"/>
      <c r="AB176" s="109"/>
      <c r="AC176" s="149">
        <f>$AH167</f>
        <v>0</v>
      </c>
      <c r="AD176" s="150">
        <f>$AG167</f>
        <v>0</v>
      </c>
      <c r="AE176" s="149">
        <f t="shared" si="129"/>
        <v>0</v>
      </c>
      <c r="AF176" s="150">
        <f t="shared" si="130"/>
        <v>0</v>
      </c>
      <c r="AG176" s="149">
        <f t="shared" si="131"/>
        <v>0</v>
      </c>
      <c r="AH176" s="150">
        <f t="shared" si="132"/>
        <v>0</v>
      </c>
      <c r="AI176" s="33"/>
      <c r="AJ176" s="34"/>
      <c r="AK176" s="187"/>
      <c r="AL176" s="10"/>
      <c r="AM176" s="9"/>
    </row>
    <row r="177" spans="1:39" ht="13.5" hidden="1" customHeight="1" x14ac:dyDescent="0.2">
      <c r="B177" s="81" t="s">
        <v>8</v>
      </c>
      <c r="C177" s="18">
        <f>$Q165</f>
        <v>0</v>
      </c>
      <c r="D177" s="18" t="s">
        <v>62</v>
      </c>
      <c r="E177" s="18">
        <f>$O165</f>
        <v>0</v>
      </c>
      <c r="F177" s="66">
        <f>$Q168</f>
        <v>0</v>
      </c>
      <c r="G177" s="18" t="s">
        <v>62</v>
      </c>
      <c r="H177" s="65">
        <f>$O168</f>
        <v>0</v>
      </c>
      <c r="I177" s="18">
        <f>$Q171</f>
        <v>0</v>
      </c>
      <c r="J177" s="18" t="s">
        <v>62</v>
      </c>
      <c r="K177" s="18">
        <f>$O171</f>
        <v>0</v>
      </c>
      <c r="L177" s="66">
        <f>$Q174</f>
        <v>0</v>
      </c>
      <c r="M177" s="18" t="s">
        <v>62</v>
      </c>
      <c r="N177" s="65">
        <f>$O174</f>
        <v>0</v>
      </c>
      <c r="O177" s="103"/>
      <c r="P177" s="104"/>
      <c r="Q177" s="101"/>
      <c r="R177" s="182" t="str">
        <f>IF(OR($W180 ="",$Y180="入力未完"),"",RANK($AK177,$AK165:$AK177,0))</f>
        <v/>
      </c>
      <c r="S177" s="183"/>
      <c r="T177" s="184"/>
      <c r="U177" s="106"/>
      <c r="V177" s="107"/>
      <c r="W177" s="83" t="s">
        <v>46</v>
      </c>
      <c r="X177" s="84">
        <f t="shared" si="124"/>
        <v>0</v>
      </c>
      <c r="Y177" s="85">
        <f t="shared" si="125"/>
        <v>0</v>
      </c>
      <c r="Z177" s="109"/>
      <c r="AA177" s="109"/>
      <c r="AB177" s="109"/>
      <c r="AC177" s="151">
        <f>$AJ165</f>
        <v>0</v>
      </c>
      <c r="AD177" s="152">
        <f>$AI165</f>
        <v>0</v>
      </c>
      <c r="AE177" s="151">
        <f>$AJ168</f>
        <v>0</v>
      </c>
      <c r="AF177" s="152">
        <f>$AI168</f>
        <v>0</v>
      </c>
      <c r="AG177" s="151">
        <f>$AJ171</f>
        <v>0</v>
      </c>
      <c r="AH177" s="152">
        <f>$AI171</f>
        <v>0</v>
      </c>
      <c r="AI177" s="151">
        <f>$AJ174</f>
        <v>0</v>
      </c>
      <c r="AJ177" s="152">
        <f>$AI174</f>
        <v>0</v>
      </c>
      <c r="AK177" s="185">
        <f>IF(AND(X179=0,Y179=0),-8000,( ($U178-$V178)*1000+ ($X177-$Y177)*300 + $X177*310 +($X178-$Y178)*100+$X178*110+($X179-$Y179)*2+$X179))</f>
        <v>-8000</v>
      </c>
      <c r="AM177" s="9"/>
    </row>
    <row r="178" spans="1:39" ht="13.5" hidden="1" customHeight="1" x14ac:dyDescent="0.2">
      <c r="B178" s="81"/>
      <c r="C178" s="18">
        <f>$Q166</f>
        <v>0</v>
      </c>
      <c r="D178" s="19" t="s">
        <v>62</v>
      </c>
      <c r="E178" s="18">
        <f>$O166</f>
        <v>0</v>
      </c>
      <c r="F178" s="66">
        <f>$Q169</f>
        <v>0</v>
      </c>
      <c r="G178" s="19" t="s">
        <v>62</v>
      </c>
      <c r="H178" s="65">
        <f>$O169</f>
        <v>0</v>
      </c>
      <c r="I178" s="18">
        <f>$Q172</f>
        <v>0</v>
      </c>
      <c r="J178" s="19" t="s">
        <v>62</v>
      </c>
      <c r="K178" s="18">
        <f>$O172</f>
        <v>0</v>
      </c>
      <c r="L178" s="66">
        <f>$Q175</f>
        <v>0</v>
      </c>
      <c r="M178" s="19" t="s">
        <v>62</v>
      </c>
      <c r="N178" s="65">
        <f>$O175</f>
        <v>0</v>
      </c>
      <c r="O178" s="66"/>
      <c r="P178" s="63"/>
      <c r="Q178" s="65"/>
      <c r="R178" s="182"/>
      <c r="S178" s="183"/>
      <c r="T178" s="184"/>
      <c r="U178" s="86">
        <f>IF($AC177&gt;$AD177,1,0)+IF($AE177&gt;$AF177,1,0)+IF($AG177&gt;$AH177,1,0)+IF($AI177&gt;$AJ177,1,0)</f>
        <v>0</v>
      </c>
      <c r="V178" s="87">
        <f>IF($AC177&lt;$AD177,1,0)+IF($AE177&lt;$AF177,1,0)+IF($AG177&lt;$AH177,1,0)+IF($AI177&lt;$AJ177,1,0)</f>
        <v>0</v>
      </c>
      <c r="W178" s="88" t="s">
        <v>47</v>
      </c>
      <c r="X178" s="89">
        <f t="shared" si="124"/>
        <v>0</v>
      </c>
      <c r="Y178" s="90">
        <f t="shared" si="125"/>
        <v>0</v>
      </c>
      <c r="Z178" s="109"/>
      <c r="AA178" s="109"/>
      <c r="AB178" s="109"/>
      <c r="AC178" s="147">
        <f>$AJ166</f>
        <v>0</v>
      </c>
      <c r="AD178" s="148">
        <f t="shared" ref="AD178:AD179" si="133">$AI166</f>
        <v>0</v>
      </c>
      <c r="AE178" s="147">
        <f t="shared" ref="AE178:AE179" si="134">$AJ169</f>
        <v>0</v>
      </c>
      <c r="AF178" s="148">
        <f t="shared" ref="AF178:AF179" si="135">$AI169</f>
        <v>0</v>
      </c>
      <c r="AG178" s="147">
        <f t="shared" ref="AG178:AG179" si="136">$AJ172</f>
        <v>0</v>
      </c>
      <c r="AH178" s="148">
        <f t="shared" ref="AH178:AH179" si="137">$AI172</f>
        <v>0</v>
      </c>
      <c r="AI178" s="147">
        <f t="shared" ref="AI178:AI179" si="138">$AJ175</f>
        <v>0</v>
      </c>
      <c r="AJ178" s="148">
        <f t="shared" ref="AJ178:AJ179" si="139">$AI175</f>
        <v>0</v>
      </c>
      <c r="AK178" s="186"/>
      <c r="AM178" s="9"/>
    </row>
    <row r="179" spans="1:39" ht="13.5" hidden="1" customHeight="1" thickBot="1" x14ac:dyDescent="0.25">
      <c r="B179" s="35"/>
      <c r="C179" s="105">
        <f>$Q167</f>
        <v>0</v>
      </c>
      <c r="D179" s="32" t="s">
        <v>62</v>
      </c>
      <c r="E179" s="105">
        <f>$O167</f>
        <v>0</v>
      </c>
      <c r="F179" s="37">
        <f>$Q170</f>
        <v>0</v>
      </c>
      <c r="G179" s="32" t="s">
        <v>62</v>
      </c>
      <c r="H179" s="102">
        <f>$O170</f>
        <v>0</v>
      </c>
      <c r="I179" s="105">
        <f>$Q173</f>
        <v>0</v>
      </c>
      <c r="J179" s="32" t="s">
        <v>62</v>
      </c>
      <c r="K179" s="105">
        <f>$O173</f>
        <v>0</v>
      </c>
      <c r="L179" s="37">
        <f>$Q176</f>
        <v>0</v>
      </c>
      <c r="M179" s="32" t="s">
        <v>62</v>
      </c>
      <c r="N179" s="102">
        <f>$O176</f>
        <v>0</v>
      </c>
      <c r="O179" s="37"/>
      <c r="P179" s="105"/>
      <c r="Q179" s="64"/>
      <c r="R179" s="188"/>
      <c r="S179" s="189"/>
      <c r="T179" s="190"/>
      <c r="U179" s="111"/>
      <c r="V179" s="112"/>
      <c r="W179" s="91" t="s">
        <v>45</v>
      </c>
      <c r="X179" s="92">
        <f t="shared" si="124"/>
        <v>0</v>
      </c>
      <c r="Y179" s="93">
        <f t="shared" si="125"/>
        <v>0</v>
      </c>
      <c r="Z179" s="109"/>
      <c r="AA179" s="109"/>
      <c r="AB179" s="109"/>
      <c r="AC179" s="153">
        <f>$AJ167</f>
        <v>0</v>
      </c>
      <c r="AD179" s="154">
        <f t="shared" si="133"/>
        <v>0</v>
      </c>
      <c r="AE179" s="153">
        <f t="shared" si="134"/>
        <v>0</v>
      </c>
      <c r="AF179" s="154">
        <f t="shared" si="135"/>
        <v>0</v>
      </c>
      <c r="AG179" s="153">
        <f t="shared" si="136"/>
        <v>0</v>
      </c>
      <c r="AH179" s="154">
        <f t="shared" si="137"/>
        <v>0</v>
      </c>
      <c r="AI179" s="153">
        <f t="shared" si="138"/>
        <v>0</v>
      </c>
      <c r="AJ179" s="154">
        <f t="shared" si="139"/>
        <v>0</v>
      </c>
      <c r="AK179" s="187"/>
      <c r="AL179" s="10"/>
      <c r="AM179" s="9"/>
    </row>
    <row r="180" spans="1:39" ht="13.5" hidden="1" customHeight="1" x14ac:dyDescent="0.2">
      <c r="D180" s="19"/>
      <c r="G180" s="19"/>
      <c r="J180" s="19"/>
      <c r="M180" s="19"/>
      <c r="T180" s="109"/>
      <c r="U180" s="156">
        <f>$U166+$U169+$U172+$U175+U178</f>
        <v>0</v>
      </c>
      <c r="V180" s="109"/>
      <c r="W180" s="157"/>
      <c r="X180" s="18"/>
      <c r="Y180" s="109" t="str">
        <f>IF($U180=$W180,"入力完了","入力未完")</f>
        <v>入力完了</v>
      </c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9"/>
      <c r="AM180" s="9"/>
    </row>
    <row r="181" spans="1:39" ht="13.5" hidden="1" customHeight="1" x14ac:dyDescent="0.2"/>
    <row r="182" spans="1:39" ht="13.5" hidden="1" customHeight="1" thickBot="1" x14ac:dyDescent="0.25"/>
    <row r="183" spans="1:39" ht="13.5" hidden="1" customHeight="1" thickBot="1" x14ac:dyDescent="0.25">
      <c r="B183" s="142" t="s">
        <v>61</v>
      </c>
      <c r="C183" s="176">
        <f>$B185</f>
        <v>0</v>
      </c>
      <c r="D183" s="176"/>
      <c r="E183" s="176"/>
      <c r="F183" s="177">
        <f>$B188</f>
        <v>0</v>
      </c>
      <c r="G183" s="176"/>
      <c r="H183" s="178"/>
      <c r="I183" s="176">
        <f>$B191</f>
        <v>0</v>
      </c>
      <c r="J183" s="176"/>
      <c r="K183" s="178"/>
      <c r="L183" s="177">
        <f>$B194</f>
        <v>0</v>
      </c>
      <c r="M183" s="176"/>
      <c r="N183" s="178"/>
      <c r="O183" s="176">
        <f>$B197</f>
        <v>0</v>
      </c>
      <c r="P183" s="176"/>
      <c r="Q183" s="178"/>
      <c r="R183" s="193" t="s">
        <v>2</v>
      </c>
      <c r="S183" s="203"/>
      <c r="T183" s="194"/>
      <c r="U183" s="193" t="s">
        <v>3</v>
      </c>
      <c r="V183" s="194"/>
      <c r="W183" s="197"/>
      <c r="X183" s="199" t="s">
        <v>4</v>
      </c>
      <c r="Y183" s="201" t="s">
        <v>5</v>
      </c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0"/>
      <c r="AM183" s="10"/>
    </row>
    <row r="184" spans="1:39" ht="13.5" hidden="1" customHeight="1" thickBot="1" x14ac:dyDescent="0.25">
      <c r="B184" s="36" t="s">
        <v>6</v>
      </c>
      <c r="C184" s="173"/>
      <c r="D184" s="173"/>
      <c r="E184" s="173"/>
      <c r="F184" s="174"/>
      <c r="G184" s="173"/>
      <c r="H184" s="175"/>
      <c r="I184" s="173"/>
      <c r="J184" s="173"/>
      <c r="K184" s="175"/>
      <c r="L184" s="174"/>
      <c r="M184" s="173"/>
      <c r="N184" s="175"/>
      <c r="O184" s="173"/>
      <c r="P184" s="173"/>
      <c r="Q184" s="175"/>
      <c r="R184" s="195"/>
      <c r="S184" s="204"/>
      <c r="T184" s="196"/>
      <c r="U184" s="195"/>
      <c r="V184" s="196"/>
      <c r="W184" s="198"/>
      <c r="X184" s="200"/>
      <c r="Y184" s="202"/>
      <c r="Z184" s="18"/>
      <c r="AA184" s="18"/>
      <c r="AB184" s="18"/>
      <c r="AC184" s="191">
        <v>1</v>
      </c>
      <c r="AD184" s="192"/>
      <c r="AE184" s="191">
        <v>2</v>
      </c>
      <c r="AF184" s="192"/>
      <c r="AG184" s="191">
        <v>3</v>
      </c>
      <c r="AH184" s="192"/>
      <c r="AI184" s="191">
        <v>4</v>
      </c>
      <c r="AJ184" s="192"/>
      <c r="AK184" s="143" t="s">
        <v>63</v>
      </c>
      <c r="AL184" s="10"/>
      <c r="AM184" s="144"/>
    </row>
    <row r="185" spans="1:39" ht="13.5" hidden="1" customHeight="1" x14ac:dyDescent="0.2">
      <c r="B185" s="81"/>
      <c r="C185" s="103"/>
      <c r="F185" s="66"/>
      <c r="G185" s="19" t="s">
        <v>62</v>
      </c>
      <c r="H185" s="65"/>
      <c r="J185" s="19" t="s">
        <v>62</v>
      </c>
      <c r="K185" s="65"/>
      <c r="L185" s="66"/>
      <c r="M185" s="19" t="s">
        <v>62</v>
      </c>
      <c r="N185" s="65"/>
      <c r="P185" s="19" t="s">
        <v>62</v>
      </c>
      <c r="Q185" s="65"/>
      <c r="R185" s="179" t="str">
        <f>IF(OR($W200 ="",$Y200="入力未完"),"",RANK($AK185,$AK185:$AK197,0))</f>
        <v/>
      </c>
      <c r="S185" s="180"/>
      <c r="T185" s="181"/>
      <c r="U185" s="106"/>
      <c r="V185" s="107"/>
      <c r="W185" s="83" t="s">
        <v>46</v>
      </c>
      <c r="X185" s="84">
        <f t="shared" ref="X185:X199" si="140">$AC185+$AE185+$AG185+$AI185</f>
        <v>0</v>
      </c>
      <c r="Y185" s="85">
        <f t="shared" ref="Y185:Y199" si="141">$AD185+$AF185+$AH185+$AJ185</f>
        <v>0</v>
      </c>
      <c r="Z185" s="109"/>
      <c r="AA185" s="109"/>
      <c r="AB185" s="109"/>
      <c r="AC185" s="20"/>
      <c r="AD185" s="21"/>
      <c r="AE185" s="20"/>
      <c r="AF185" s="21"/>
      <c r="AG185" s="20"/>
      <c r="AH185" s="21"/>
      <c r="AI185" s="20"/>
      <c r="AJ185" s="21"/>
      <c r="AK185" s="185">
        <f>IF(AND(X187=0,Y187=0),-8000,( ($U186-$V186)*1000+ ($X185-$Y185)*300 + $X185*310 +($X186-$Y186)*100+$X186*110+($X187-$Y187)*2+$X187))</f>
        <v>-8000</v>
      </c>
      <c r="AL185" s="9"/>
      <c r="AM185" s="9"/>
    </row>
    <row r="186" spans="1:39" ht="13.5" hidden="1" customHeight="1" x14ac:dyDescent="0.2">
      <c r="B186" s="22"/>
      <c r="D186" s="63"/>
      <c r="F186" s="66"/>
      <c r="G186" s="18" t="s">
        <v>62</v>
      </c>
      <c r="H186" s="65"/>
      <c r="J186" s="18" t="s">
        <v>62</v>
      </c>
      <c r="K186" s="65"/>
      <c r="L186" s="66"/>
      <c r="M186" s="18" t="s">
        <v>62</v>
      </c>
      <c r="N186" s="65"/>
      <c r="P186" s="18" t="s">
        <v>62</v>
      </c>
      <c r="Q186" s="65"/>
      <c r="R186" s="182"/>
      <c r="S186" s="183"/>
      <c r="T186" s="184"/>
      <c r="U186" s="86">
        <f>IF($AC185&gt;$AD185,1,0)+IF($AE185&gt;$AF185,1,0)+IF($AG185&gt;$AH185,1,0)+IF($AI185&gt;$AJ185,1,0)</f>
        <v>0</v>
      </c>
      <c r="V186" s="87">
        <f>IF($AC185&lt;$AD185,1,0)+IF($AE185&lt;$AF185,1,0)+IF($AG185&lt;$AH185,1,0)+IF($AI185&lt;$AJ185,1,0)</f>
        <v>0</v>
      </c>
      <c r="W186" s="88" t="s">
        <v>47</v>
      </c>
      <c r="X186" s="89">
        <f t="shared" si="140"/>
        <v>0</v>
      </c>
      <c r="Y186" s="90">
        <f t="shared" si="141"/>
        <v>0</v>
      </c>
      <c r="Z186" s="109"/>
      <c r="AA186" s="109"/>
      <c r="AB186" s="109"/>
      <c r="AC186" s="23"/>
      <c r="AD186" s="24"/>
      <c r="AE186" s="23"/>
      <c r="AF186" s="24"/>
      <c r="AG186" s="23"/>
      <c r="AH186" s="24"/>
      <c r="AI186" s="23"/>
      <c r="AJ186" s="24"/>
      <c r="AK186" s="186"/>
      <c r="AL186" s="55"/>
      <c r="AM186" s="9"/>
    </row>
    <row r="187" spans="1:39" ht="13.5" hidden="1" customHeight="1" thickBot="1" x14ac:dyDescent="0.25">
      <c r="B187" s="25"/>
      <c r="E187" s="64"/>
      <c r="F187" s="66"/>
      <c r="G187" s="18" t="s">
        <v>62</v>
      </c>
      <c r="H187" s="65"/>
      <c r="J187" s="18" t="s">
        <v>62</v>
      </c>
      <c r="K187" s="65"/>
      <c r="L187" s="66"/>
      <c r="M187" s="18" t="s">
        <v>62</v>
      </c>
      <c r="N187" s="65"/>
      <c r="P187" s="18" t="s">
        <v>62</v>
      </c>
      <c r="Q187" s="65"/>
      <c r="R187" s="182"/>
      <c r="S187" s="183"/>
      <c r="T187" s="184"/>
      <c r="U187" s="111"/>
      <c r="V187" s="112"/>
      <c r="W187" s="91" t="s">
        <v>45</v>
      </c>
      <c r="X187" s="92">
        <f>$AC187+$AE187+$AG187+$AI187</f>
        <v>0</v>
      </c>
      <c r="Y187" s="93">
        <f t="shared" si="141"/>
        <v>0</v>
      </c>
      <c r="Z187" s="109"/>
      <c r="AA187" s="109"/>
      <c r="AB187" s="109"/>
      <c r="AC187" s="26"/>
      <c r="AD187" s="27"/>
      <c r="AE187" s="26"/>
      <c r="AF187" s="27"/>
      <c r="AG187" s="26"/>
      <c r="AH187" s="27"/>
      <c r="AI187" s="26"/>
      <c r="AJ187" s="27"/>
      <c r="AK187" s="187"/>
      <c r="AL187" s="10"/>
      <c r="AM187" s="9"/>
    </row>
    <row r="188" spans="1:39" ht="13.5" hidden="1" customHeight="1" x14ac:dyDescent="0.2">
      <c r="B188" s="82"/>
      <c r="C188" s="104">
        <f>$H185</f>
        <v>0</v>
      </c>
      <c r="D188" s="104" t="s">
        <v>62</v>
      </c>
      <c r="E188" s="104">
        <f>$F185</f>
        <v>0</v>
      </c>
      <c r="F188" s="103"/>
      <c r="G188" s="104"/>
      <c r="H188" s="101"/>
      <c r="I188" s="104"/>
      <c r="J188" s="28" t="s">
        <v>62</v>
      </c>
      <c r="K188" s="101"/>
      <c r="L188" s="100"/>
      <c r="M188" s="28" t="s">
        <v>62</v>
      </c>
      <c r="N188" s="101"/>
      <c r="O188" s="104"/>
      <c r="P188" s="28" t="s">
        <v>62</v>
      </c>
      <c r="Q188" s="101"/>
      <c r="R188" s="179" t="str">
        <f>IF(OR($W200 ="",$Y200="入力未完"),"",RANK($AK188,$AK185:$AK197,0))</f>
        <v/>
      </c>
      <c r="S188" s="180"/>
      <c r="T188" s="181"/>
      <c r="U188" s="108"/>
      <c r="V188" s="110"/>
      <c r="W188" s="94" t="s">
        <v>46</v>
      </c>
      <c r="X188" s="95">
        <f>$AC188+$AE188+$AG188+$AI188</f>
        <v>0</v>
      </c>
      <c r="Y188" s="96">
        <f t="shared" si="141"/>
        <v>0</v>
      </c>
      <c r="Z188" s="109"/>
      <c r="AA188" s="109"/>
      <c r="AB188" s="109"/>
      <c r="AC188" s="145">
        <f>$AD185</f>
        <v>0</v>
      </c>
      <c r="AD188" s="146">
        <f>$AC185</f>
        <v>0</v>
      </c>
      <c r="AE188" s="29"/>
      <c r="AF188" s="30"/>
      <c r="AG188" s="29"/>
      <c r="AH188" s="30"/>
      <c r="AI188" s="29"/>
      <c r="AJ188" s="30"/>
      <c r="AK188" s="185">
        <f>IF(AND(X190=0,Y190=0),-8000,( ($U189-$V189)*1000+ ($X188-$Y188)*300 + $X188*310 +($X189-$Y189)*100+$X189*110+($X190-$Y190)*2+$X190))</f>
        <v>-8000</v>
      </c>
      <c r="AM188" s="9"/>
    </row>
    <row r="189" spans="1:39" ht="13.5" hidden="1" customHeight="1" x14ac:dyDescent="0.2">
      <c r="A189" s="55"/>
      <c r="B189" s="81"/>
      <c r="C189" s="18">
        <f>$H186</f>
        <v>0</v>
      </c>
      <c r="D189" s="19" t="s">
        <v>62</v>
      </c>
      <c r="E189" s="18">
        <f>$F186</f>
        <v>0</v>
      </c>
      <c r="F189" s="66"/>
      <c r="G189" s="63"/>
      <c r="H189" s="65"/>
      <c r="J189" s="18" t="s">
        <v>62</v>
      </c>
      <c r="K189" s="65"/>
      <c r="L189" s="66"/>
      <c r="M189" s="18" t="s">
        <v>62</v>
      </c>
      <c r="N189" s="65"/>
      <c r="P189" s="18" t="s">
        <v>62</v>
      </c>
      <c r="Q189" s="65"/>
      <c r="R189" s="182"/>
      <c r="S189" s="183"/>
      <c r="T189" s="184"/>
      <c r="U189" s="86">
        <f>IF($AC188&gt;$AD188,1,0)+IF($AE188&gt;$AF188,1,0)+IF($AG188&gt;$AH188,1,0)+IF($AI188&gt;$AJ188,1,0)</f>
        <v>0</v>
      </c>
      <c r="V189" s="87">
        <f>IF($AC188&lt;$AD188,1,0)+IF($AE188&lt;$AF188,1,0)+IF($AG188&lt;$AH188,1,0)+IF($AI188&lt;$AJ188,1,0)</f>
        <v>0</v>
      </c>
      <c r="W189" s="88" t="s">
        <v>47</v>
      </c>
      <c r="X189" s="89">
        <f t="shared" si="140"/>
        <v>0</v>
      </c>
      <c r="Y189" s="90">
        <f t="shared" si="141"/>
        <v>0</v>
      </c>
      <c r="Z189" s="109"/>
      <c r="AA189" s="109"/>
      <c r="AB189" s="109"/>
      <c r="AC189" s="147">
        <f>$AD186</f>
        <v>0</v>
      </c>
      <c r="AD189" s="148">
        <f>$AC186</f>
        <v>0</v>
      </c>
      <c r="AE189" s="23"/>
      <c r="AF189" s="24"/>
      <c r="AG189" s="23"/>
      <c r="AH189" s="24"/>
      <c r="AI189" s="23"/>
      <c r="AJ189" s="24"/>
      <c r="AK189" s="186"/>
      <c r="AM189" s="9"/>
    </row>
    <row r="190" spans="1:39" ht="13.5" hidden="1" customHeight="1" thickBot="1" x14ac:dyDescent="0.25">
      <c r="B190" s="31"/>
      <c r="C190" s="105">
        <f>$H187</f>
        <v>0</v>
      </c>
      <c r="D190" s="32" t="s">
        <v>62</v>
      </c>
      <c r="E190" s="105">
        <f>$F187</f>
        <v>0</v>
      </c>
      <c r="F190" s="37"/>
      <c r="G190" s="105"/>
      <c r="H190" s="64"/>
      <c r="I190" s="105"/>
      <c r="J190" s="105" t="s">
        <v>62</v>
      </c>
      <c r="K190" s="102"/>
      <c r="L190" s="37"/>
      <c r="M190" s="105" t="s">
        <v>62</v>
      </c>
      <c r="N190" s="102"/>
      <c r="O190" s="105"/>
      <c r="P190" s="105" t="s">
        <v>62</v>
      </c>
      <c r="Q190" s="102"/>
      <c r="R190" s="182"/>
      <c r="S190" s="183"/>
      <c r="T190" s="184"/>
      <c r="U190" s="108"/>
      <c r="V190" s="110"/>
      <c r="W190" s="97" t="s">
        <v>45</v>
      </c>
      <c r="X190" s="98">
        <f t="shared" si="140"/>
        <v>0</v>
      </c>
      <c r="Y190" s="99">
        <f t="shared" si="141"/>
        <v>0</v>
      </c>
      <c r="Z190" s="109"/>
      <c r="AA190" s="109"/>
      <c r="AB190" s="109"/>
      <c r="AC190" s="149">
        <f>$AD187</f>
        <v>0</v>
      </c>
      <c r="AD190" s="150">
        <f>$AC187</f>
        <v>0</v>
      </c>
      <c r="AE190" s="33"/>
      <c r="AF190" s="34"/>
      <c r="AG190" s="33"/>
      <c r="AH190" s="34"/>
      <c r="AI190" s="33"/>
      <c r="AJ190" s="34"/>
      <c r="AK190" s="187"/>
      <c r="AL190" s="10"/>
      <c r="AM190" s="9"/>
    </row>
    <row r="191" spans="1:39" ht="13.5" hidden="1" customHeight="1" x14ac:dyDescent="0.2">
      <c r="B191" s="81"/>
      <c r="C191" s="18">
        <f>$K185</f>
        <v>0</v>
      </c>
      <c r="D191" s="18" t="s">
        <v>62</v>
      </c>
      <c r="E191" s="18">
        <f>$I185</f>
        <v>0</v>
      </c>
      <c r="F191" s="66">
        <f>$K188</f>
        <v>0</v>
      </c>
      <c r="G191" s="18" t="s">
        <v>62</v>
      </c>
      <c r="H191" s="65">
        <f>$I188</f>
        <v>0</v>
      </c>
      <c r="I191" s="103"/>
      <c r="J191" s="104"/>
      <c r="K191" s="101"/>
      <c r="L191" s="66"/>
      <c r="M191" s="19" t="s">
        <v>62</v>
      </c>
      <c r="N191" s="65"/>
      <c r="P191" s="19" t="s">
        <v>62</v>
      </c>
      <c r="Q191" s="65"/>
      <c r="R191" s="179" t="str">
        <f>IF(OR($W200 ="",$Y200="入力未完"),"",RANK($AK191,$AK185:$AK197,0))</f>
        <v/>
      </c>
      <c r="S191" s="180"/>
      <c r="T191" s="181"/>
      <c r="U191" s="106"/>
      <c r="V191" s="107"/>
      <c r="W191" s="83" t="s">
        <v>46</v>
      </c>
      <c r="X191" s="84">
        <f>$AC191+$AE191+$AG191+$AI191</f>
        <v>0</v>
      </c>
      <c r="Y191" s="85">
        <f t="shared" si="141"/>
        <v>0</v>
      </c>
      <c r="Z191" s="109"/>
      <c r="AA191" s="109"/>
      <c r="AB191" s="109"/>
      <c r="AC191" s="151">
        <f>$AF185</f>
        <v>0</v>
      </c>
      <c r="AD191" s="152">
        <f>$AE185</f>
        <v>0</v>
      </c>
      <c r="AE191" s="151">
        <f>$AF188</f>
        <v>0</v>
      </c>
      <c r="AF191" s="152">
        <f>$AE188</f>
        <v>0</v>
      </c>
      <c r="AG191" s="20"/>
      <c r="AH191" s="21"/>
      <c r="AI191" s="20"/>
      <c r="AJ191" s="21"/>
      <c r="AK191" s="185">
        <f>IF(AND(X193=0,Y193=0),-8000,( ($U192-$V192)*1000+ ($X191-$Y191)*300 + $X191*310 +($X192-$Y192)*100+$X192*110+($X193-$Y193)*2+$X193))</f>
        <v>-8000</v>
      </c>
      <c r="AM191" s="9"/>
    </row>
    <row r="192" spans="1:39" ht="13.5" hidden="1" customHeight="1" x14ac:dyDescent="0.2">
      <c r="B192" s="81"/>
      <c r="C192" s="18">
        <f t="shared" ref="C192:C193" si="142">$K186</f>
        <v>0</v>
      </c>
      <c r="D192" s="19" t="s">
        <v>62</v>
      </c>
      <c r="E192" s="18">
        <f>$I186</f>
        <v>0</v>
      </c>
      <c r="F192" s="66">
        <f>$K189</f>
        <v>0</v>
      </c>
      <c r="G192" s="19" t="s">
        <v>62</v>
      </c>
      <c r="H192" s="65">
        <f>$I189</f>
        <v>0</v>
      </c>
      <c r="I192" s="66"/>
      <c r="J192" s="63"/>
      <c r="K192" s="65"/>
      <c r="L192" s="66"/>
      <c r="M192" s="18" t="s">
        <v>62</v>
      </c>
      <c r="N192" s="65"/>
      <c r="P192" s="18" t="s">
        <v>62</v>
      </c>
      <c r="Q192" s="65"/>
      <c r="R192" s="182"/>
      <c r="S192" s="183"/>
      <c r="T192" s="184"/>
      <c r="U192" s="86">
        <f>IF($AC191&gt;$AD191,1,0)+IF($AE191&gt;$AF191,1,0)+IF($AG191&gt;$AH191,1,0)+IF($AI191&gt;$AJ191,1,0)</f>
        <v>0</v>
      </c>
      <c r="V192" s="87">
        <f>IF($AC191&lt;$AD191,1,0)+IF($AE191&lt;$AF191,1,0)+IF($AG191&lt;$AH191,1,0)+IF($AI191&lt;$AJ191,1,0)</f>
        <v>0</v>
      </c>
      <c r="W192" s="88" t="s">
        <v>47</v>
      </c>
      <c r="X192" s="89">
        <f t="shared" si="140"/>
        <v>0</v>
      </c>
      <c r="Y192" s="90">
        <f t="shared" si="141"/>
        <v>0</v>
      </c>
      <c r="Z192" s="109"/>
      <c r="AA192" s="109"/>
      <c r="AB192" s="109"/>
      <c r="AC192" s="147">
        <f>$AF186</f>
        <v>0</v>
      </c>
      <c r="AD192" s="148">
        <f>$AE186</f>
        <v>0</v>
      </c>
      <c r="AE192" s="147">
        <f t="shared" ref="AE192:AE193" si="143">$AF189</f>
        <v>0</v>
      </c>
      <c r="AF192" s="148">
        <f t="shared" ref="AF192:AF193" si="144">$AE189</f>
        <v>0</v>
      </c>
      <c r="AG192" s="23"/>
      <c r="AH192" s="24"/>
      <c r="AI192" s="23"/>
      <c r="AJ192" s="24"/>
      <c r="AK192" s="186"/>
      <c r="AM192" s="9"/>
    </row>
    <row r="193" spans="2:39" ht="13.5" hidden="1" customHeight="1" thickBot="1" x14ac:dyDescent="0.25">
      <c r="B193" s="35"/>
      <c r="C193" s="105">
        <f t="shared" si="142"/>
        <v>0</v>
      </c>
      <c r="D193" s="32" t="s">
        <v>62</v>
      </c>
      <c r="E193" s="105">
        <f>$I187</f>
        <v>0</v>
      </c>
      <c r="F193" s="37">
        <f>$K190</f>
        <v>0</v>
      </c>
      <c r="G193" s="32" t="s">
        <v>62</v>
      </c>
      <c r="H193" s="102">
        <f>$I190</f>
        <v>0</v>
      </c>
      <c r="I193" s="37"/>
      <c r="J193" s="105"/>
      <c r="K193" s="64"/>
      <c r="L193" s="66"/>
      <c r="M193" s="18" t="s">
        <v>62</v>
      </c>
      <c r="N193" s="65"/>
      <c r="P193" s="18" t="s">
        <v>62</v>
      </c>
      <c r="Q193" s="65"/>
      <c r="R193" s="188"/>
      <c r="S193" s="189"/>
      <c r="T193" s="190"/>
      <c r="U193" s="111"/>
      <c r="V193" s="112"/>
      <c r="W193" s="91" t="s">
        <v>45</v>
      </c>
      <c r="X193" s="92">
        <f t="shared" si="140"/>
        <v>0</v>
      </c>
      <c r="Y193" s="93">
        <f t="shared" si="141"/>
        <v>0</v>
      </c>
      <c r="Z193" s="109"/>
      <c r="AA193" s="109"/>
      <c r="AB193" s="109"/>
      <c r="AC193" s="153">
        <f>$AF187</f>
        <v>0</v>
      </c>
      <c r="AD193" s="154">
        <f>$AE187</f>
        <v>0</v>
      </c>
      <c r="AE193" s="153">
        <f t="shared" si="143"/>
        <v>0</v>
      </c>
      <c r="AF193" s="154">
        <f t="shared" si="144"/>
        <v>0</v>
      </c>
      <c r="AG193" s="26"/>
      <c r="AH193" s="27"/>
      <c r="AI193" s="26"/>
      <c r="AJ193" s="27"/>
      <c r="AK193" s="187"/>
      <c r="AL193" s="10"/>
      <c r="AM193" s="9"/>
    </row>
    <row r="194" spans="2:39" ht="13.5" hidden="1" customHeight="1" x14ac:dyDescent="0.2">
      <c r="B194" s="82"/>
      <c r="C194" s="104">
        <f>$N185</f>
        <v>0</v>
      </c>
      <c r="D194" s="104" t="s">
        <v>62</v>
      </c>
      <c r="E194" s="104">
        <f>$L185</f>
        <v>0</v>
      </c>
      <c r="F194" s="100">
        <f>$N188</f>
        <v>0</v>
      </c>
      <c r="G194" s="104" t="s">
        <v>62</v>
      </c>
      <c r="H194" s="101">
        <f>$L188</f>
        <v>0</v>
      </c>
      <c r="I194" s="104">
        <f>$N191</f>
        <v>0</v>
      </c>
      <c r="J194" s="104" t="s">
        <v>62</v>
      </c>
      <c r="K194" s="104">
        <f>$L191</f>
        <v>0</v>
      </c>
      <c r="L194" s="103"/>
      <c r="M194" s="104"/>
      <c r="N194" s="101"/>
      <c r="O194" s="104"/>
      <c r="P194" s="28" t="s">
        <v>62</v>
      </c>
      <c r="Q194" s="101"/>
      <c r="R194" s="182" t="str">
        <f>IF(OR($W200 ="",$Y200="入力未完"),"",RANK($AK194,$AK185:$AK197,0))</f>
        <v/>
      </c>
      <c r="S194" s="183"/>
      <c r="T194" s="184"/>
      <c r="U194" s="106"/>
      <c r="V194" s="107"/>
      <c r="W194" s="94" t="s">
        <v>46</v>
      </c>
      <c r="X194" s="95">
        <f>$AC194+$AE194+$AG194+$AI194</f>
        <v>0</v>
      </c>
      <c r="Y194" s="96">
        <f t="shared" si="141"/>
        <v>0</v>
      </c>
      <c r="Z194" s="109"/>
      <c r="AA194" s="109"/>
      <c r="AB194" s="109"/>
      <c r="AC194" s="145">
        <f>$AH185</f>
        <v>0</v>
      </c>
      <c r="AD194" s="146">
        <f>$AG185</f>
        <v>0</v>
      </c>
      <c r="AE194" s="145">
        <f>$AH188</f>
        <v>0</v>
      </c>
      <c r="AF194" s="146">
        <f>$AG188</f>
        <v>0</v>
      </c>
      <c r="AG194" s="145">
        <f>$AH191</f>
        <v>0</v>
      </c>
      <c r="AH194" s="146">
        <f>$AG191</f>
        <v>0</v>
      </c>
      <c r="AI194" s="29"/>
      <c r="AJ194" s="30"/>
      <c r="AK194" s="185">
        <f>IF(AND(X196=0,Y196=0),-8000,( ($U195-$V195)*1000+ ($X194-$Y194)*300 + $X194*310 +($X195-$Y195)*100+$X195*110+($X196-$Y196)*2+$X196))</f>
        <v>-8000</v>
      </c>
      <c r="AM194" s="9"/>
    </row>
    <row r="195" spans="2:39" ht="13.5" hidden="1" customHeight="1" x14ac:dyDescent="0.2">
      <c r="B195" s="81"/>
      <c r="C195" s="18">
        <f>$N186</f>
        <v>0</v>
      </c>
      <c r="D195" s="19" t="s">
        <v>62</v>
      </c>
      <c r="E195" s="18">
        <f>$L186</f>
        <v>0</v>
      </c>
      <c r="F195" s="66">
        <f>$N189</f>
        <v>0</v>
      </c>
      <c r="G195" s="19" t="s">
        <v>62</v>
      </c>
      <c r="H195" s="65">
        <f>$L189</f>
        <v>0</v>
      </c>
      <c r="I195" s="18">
        <f>$N192</f>
        <v>0</v>
      </c>
      <c r="J195" s="19" t="s">
        <v>62</v>
      </c>
      <c r="K195" s="18">
        <f>$L192</f>
        <v>0</v>
      </c>
      <c r="L195" s="66"/>
      <c r="M195" s="63"/>
      <c r="N195" s="65"/>
      <c r="P195" s="18" t="s">
        <v>62</v>
      </c>
      <c r="Q195" s="65"/>
      <c r="R195" s="182"/>
      <c r="S195" s="183"/>
      <c r="T195" s="184"/>
      <c r="U195" s="86">
        <f>IF($AC194&gt;$AD194,1,0)+IF($AE194&gt;$AF194,1,0)+IF($AG194&gt;$AH194,1,0)+IF($AI194&gt;$AJ194,1,0)</f>
        <v>0</v>
      </c>
      <c r="V195" s="87">
        <f>IF($AC194&lt;$AD194,1,0)+IF($AE194&lt;$AF194,1,0)+IF($AG194&lt;$AH194,1,0)+IF($AI194&lt;$AJ194,1,0)</f>
        <v>0</v>
      </c>
      <c r="W195" s="88" t="s">
        <v>47</v>
      </c>
      <c r="X195" s="89">
        <f t="shared" si="140"/>
        <v>0</v>
      </c>
      <c r="Y195" s="90">
        <f t="shared" si="141"/>
        <v>0</v>
      </c>
      <c r="Z195" s="109"/>
      <c r="AA195" s="109"/>
      <c r="AB195" s="109"/>
      <c r="AC195" s="147">
        <f>$AH186</f>
        <v>0</v>
      </c>
      <c r="AD195" s="148">
        <f>$AG186</f>
        <v>0</v>
      </c>
      <c r="AE195" s="147">
        <f t="shared" ref="AE195:AE196" si="145">$AH189</f>
        <v>0</v>
      </c>
      <c r="AF195" s="148">
        <f t="shared" ref="AF195:AF196" si="146">$AG189</f>
        <v>0</v>
      </c>
      <c r="AG195" s="147">
        <f t="shared" ref="AG195:AG196" si="147">$AH192</f>
        <v>0</v>
      </c>
      <c r="AH195" s="148">
        <f t="shared" ref="AH195:AH196" si="148">$AG192</f>
        <v>0</v>
      </c>
      <c r="AI195" s="23"/>
      <c r="AJ195" s="24"/>
      <c r="AK195" s="186"/>
      <c r="AM195" s="9"/>
    </row>
    <row r="196" spans="2:39" ht="13.5" hidden="1" customHeight="1" thickBot="1" x14ac:dyDescent="0.25">
      <c r="B196" s="31"/>
      <c r="C196" s="105">
        <f>$N187</f>
        <v>0</v>
      </c>
      <c r="D196" s="32" t="s">
        <v>62</v>
      </c>
      <c r="E196" s="105">
        <f>$L187</f>
        <v>0</v>
      </c>
      <c r="F196" s="37">
        <f>$N190</f>
        <v>0</v>
      </c>
      <c r="G196" s="32" t="s">
        <v>62</v>
      </c>
      <c r="H196" s="102">
        <f>$L190</f>
        <v>0</v>
      </c>
      <c r="I196" s="105">
        <f>$N193</f>
        <v>0</v>
      </c>
      <c r="J196" s="32" t="s">
        <v>62</v>
      </c>
      <c r="K196" s="105">
        <f>$L193</f>
        <v>0</v>
      </c>
      <c r="L196" s="37"/>
      <c r="M196" s="105"/>
      <c r="N196" s="64"/>
      <c r="O196" s="105"/>
      <c r="P196" s="105" t="s">
        <v>62</v>
      </c>
      <c r="Q196" s="102"/>
      <c r="R196" s="188"/>
      <c r="S196" s="189"/>
      <c r="T196" s="190"/>
      <c r="U196" s="111"/>
      <c r="V196" s="112"/>
      <c r="W196" s="91" t="s">
        <v>45</v>
      </c>
      <c r="X196" s="92">
        <f t="shared" si="140"/>
        <v>0</v>
      </c>
      <c r="Y196" s="93">
        <f t="shared" si="141"/>
        <v>0</v>
      </c>
      <c r="Z196" s="109"/>
      <c r="AA196" s="109"/>
      <c r="AB196" s="109"/>
      <c r="AC196" s="149">
        <f>$AH187</f>
        <v>0</v>
      </c>
      <c r="AD196" s="150">
        <f>$AG187</f>
        <v>0</v>
      </c>
      <c r="AE196" s="149">
        <f t="shared" si="145"/>
        <v>0</v>
      </c>
      <c r="AF196" s="150">
        <f t="shared" si="146"/>
        <v>0</v>
      </c>
      <c r="AG196" s="149">
        <f t="shared" si="147"/>
        <v>0</v>
      </c>
      <c r="AH196" s="150">
        <f t="shared" si="148"/>
        <v>0</v>
      </c>
      <c r="AI196" s="33"/>
      <c r="AJ196" s="34"/>
      <c r="AK196" s="187"/>
      <c r="AL196" s="10"/>
      <c r="AM196" s="9"/>
    </row>
    <row r="197" spans="2:39" ht="13.5" hidden="1" customHeight="1" x14ac:dyDescent="0.2">
      <c r="B197" s="81"/>
      <c r="C197" s="18">
        <f>$Q185</f>
        <v>0</v>
      </c>
      <c r="D197" s="18" t="s">
        <v>62</v>
      </c>
      <c r="E197" s="18">
        <f>$O185</f>
        <v>0</v>
      </c>
      <c r="F197" s="66">
        <f>$Q188</f>
        <v>0</v>
      </c>
      <c r="G197" s="18" t="s">
        <v>62</v>
      </c>
      <c r="H197" s="65">
        <f>$O188</f>
        <v>0</v>
      </c>
      <c r="I197" s="18">
        <f>$Q191</f>
        <v>0</v>
      </c>
      <c r="J197" s="18" t="s">
        <v>62</v>
      </c>
      <c r="K197" s="18">
        <f>$O191</f>
        <v>0</v>
      </c>
      <c r="L197" s="66">
        <f>$Q194</f>
        <v>0</v>
      </c>
      <c r="M197" s="18" t="s">
        <v>62</v>
      </c>
      <c r="N197" s="65">
        <f>$O194</f>
        <v>0</v>
      </c>
      <c r="O197" s="103"/>
      <c r="P197" s="104"/>
      <c r="Q197" s="101"/>
      <c r="R197" s="182" t="str">
        <f>IF(OR($W200 ="",$Y200="入力未完"),"",RANK($AK197,$AK185:$AK197,0))</f>
        <v/>
      </c>
      <c r="S197" s="183"/>
      <c r="T197" s="184"/>
      <c r="U197" s="106"/>
      <c r="V197" s="107"/>
      <c r="W197" s="83" t="s">
        <v>46</v>
      </c>
      <c r="X197" s="84">
        <f t="shared" si="140"/>
        <v>0</v>
      </c>
      <c r="Y197" s="85">
        <f t="shared" si="141"/>
        <v>0</v>
      </c>
      <c r="Z197" s="109"/>
      <c r="AA197" s="109"/>
      <c r="AB197" s="109"/>
      <c r="AC197" s="151">
        <f>$AJ185</f>
        <v>0</v>
      </c>
      <c r="AD197" s="152">
        <f>$AI185</f>
        <v>0</v>
      </c>
      <c r="AE197" s="151">
        <f>$AJ188</f>
        <v>0</v>
      </c>
      <c r="AF197" s="152">
        <f>$AI188</f>
        <v>0</v>
      </c>
      <c r="AG197" s="151">
        <f>$AJ191</f>
        <v>0</v>
      </c>
      <c r="AH197" s="152">
        <f>$AI191</f>
        <v>0</v>
      </c>
      <c r="AI197" s="151">
        <f>$AJ194</f>
        <v>0</v>
      </c>
      <c r="AJ197" s="152">
        <f>$AI194</f>
        <v>0</v>
      </c>
      <c r="AK197" s="185">
        <f>IF(AND(X199=0,Y199=0),-8000,( ($U198-$V198)*1000+ ($X197-$Y197)*300 + $X197*310 +($X198-$Y198)*100+$X198*110+($X199-$Y199)*2+$X199))</f>
        <v>-8000</v>
      </c>
      <c r="AM197" s="9"/>
    </row>
    <row r="198" spans="2:39" ht="13.5" hidden="1" customHeight="1" x14ac:dyDescent="0.2">
      <c r="B198" s="81"/>
      <c r="C198" s="18">
        <f>$Q186</f>
        <v>0</v>
      </c>
      <c r="D198" s="19" t="s">
        <v>62</v>
      </c>
      <c r="E198" s="18">
        <f>$O186</f>
        <v>0</v>
      </c>
      <c r="F198" s="66">
        <f>$Q189</f>
        <v>0</v>
      </c>
      <c r="G198" s="19" t="s">
        <v>62</v>
      </c>
      <c r="H198" s="65">
        <f>$O189</f>
        <v>0</v>
      </c>
      <c r="I198" s="18">
        <f>$Q192</f>
        <v>0</v>
      </c>
      <c r="J198" s="19" t="s">
        <v>62</v>
      </c>
      <c r="K198" s="18">
        <f>$O192</f>
        <v>0</v>
      </c>
      <c r="L198" s="66">
        <f>$Q195</f>
        <v>0</v>
      </c>
      <c r="M198" s="19" t="s">
        <v>62</v>
      </c>
      <c r="N198" s="65">
        <f>$O195</f>
        <v>0</v>
      </c>
      <c r="O198" s="66"/>
      <c r="P198" s="63"/>
      <c r="Q198" s="65"/>
      <c r="R198" s="182"/>
      <c r="S198" s="183"/>
      <c r="T198" s="184"/>
      <c r="U198" s="86">
        <f>IF($AC197&gt;$AD197,1,0)+IF($AE197&gt;$AF197,1,0)+IF($AG197&gt;$AH197,1,0)+IF($AI197&gt;$AJ197,1,0)</f>
        <v>0</v>
      </c>
      <c r="V198" s="87">
        <f>IF($AC197&lt;$AD197,1,0)+IF($AE197&lt;$AF197,1,0)+IF($AG197&lt;$AH197,1,0)+IF($AI197&lt;$AJ197,1,0)</f>
        <v>0</v>
      </c>
      <c r="W198" s="88" t="s">
        <v>47</v>
      </c>
      <c r="X198" s="89">
        <f t="shared" si="140"/>
        <v>0</v>
      </c>
      <c r="Y198" s="90">
        <f t="shared" si="141"/>
        <v>0</v>
      </c>
      <c r="Z198" s="109"/>
      <c r="AA198" s="109"/>
      <c r="AB198" s="109"/>
      <c r="AC198" s="147">
        <f>$AJ186</f>
        <v>0</v>
      </c>
      <c r="AD198" s="148">
        <f t="shared" ref="AD198:AD199" si="149">$AI186</f>
        <v>0</v>
      </c>
      <c r="AE198" s="147">
        <f t="shared" ref="AE198:AE199" si="150">$AJ189</f>
        <v>0</v>
      </c>
      <c r="AF198" s="148">
        <f t="shared" ref="AF198:AF199" si="151">$AI189</f>
        <v>0</v>
      </c>
      <c r="AG198" s="147">
        <f t="shared" ref="AG198:AG199" si="152">$AJ192</f>
        <v>0</v>
      </c>
      <c r="AH198" s="148">
        <f t="shared" ref="AH198:AH199" si="153">$AI192</f>
        <v>0</v>
      </c>
      <c r="AI198" s="147">
        <f t="shared" ref="AI198:AI199" si="154">$AJ195</f>
        <v>0</v>
      </c>
      <c r="AJ198" s="148">
        <f t="shared" ref="AJ198:AJ199" si="155">$AI195</f>
        <v>0</v>
      </c>
      <c r="AK198" s="186"/>
      <c r="AM198" s="9"/>
    </row>
    <row r="199" spans="2:39" ht="13.5" hidden="1" customHeight="1" thickBot="1" x14ac:dyDescent="0.25">
      <c r="B199" s="35"/>
      <c r="C199" s="105">
        <f>$Q187</f>
        <v>0</v>
      </c>
      <c r="D199" s="32" t="s">
        <v>62</v>
      </c>
      <c r="E199" s="105">
        <f>$O187</f>
        <v>0</v>
      </c>
      <c r="F199" s="37">
        <f>$Q190</f>
        <v>0</v>
      </c>
      <c r="G199" s="32" t="s">
        <v>62</v>
      </c>
      <c r="H199" s="102">
        <f>$O190</f>
        <v>0</v>
      </c>
      <c r="I199" s="105">
        <f>$Q193</f>
        <v>0</v>
      </c>
      <c r="J199" s="32" t="s">
        <v>62</v>
      </c>
      <c r="K199" s="105">
        <f>$O193</f>
        <v>0</v>
      </c>
      <c r="L199" s="37">
        <f>$Q196</f>
        <v>0</v>
      </c>
      <c r="M199" s="32" t="s">
        <v>62</v>
      </c>
      <c r="N199" s="102">
        <f>$O196</f>
        <v>0</v>
      </c>
      <c r="O199" s="37"/>
      <c r="P199" s="105"/>
      <c r="Q199" s="64"/>
      <c r="R199" s="188"/>
      <c r="S199" s="189"/>
      <c r="T199" s="190"/>
      <c r="U199" s="111"/>
      <c r="V199" s="112"/>
      <c r="W199" s="91" t="s">
        <v>45</v>
      </c>
      <c r="X199" s="92">
        <f t="shared" si="140"/>
        <v>0</v>
      </c>
      <c r="Y199" s="93">
        <f t="shared" si="141"/>
        <v>0</v>
      </c>
      <c r="Z199" s="109"/>
      <c r="AA199" s="109"/>
      <c r="AB199" s="109"/>
      <c r="AC199" s="153">
        <f>$AJ187</f>
        <v>0</v>
      </c>
      <c r="AD199" s="154">
        <f t="shared" si="149"/>
        <v>0</v>
      </c>
      <c r="AE199" s="153">
        <f t="shared" si="150"/>
        <v>0</v>
      </c>
      <c r="AF199" s="154">
        <f t="shared" si="151"/>
        <v>0</v>
      </c>
      <c r="AG199" s="153">
        <f t="shared" si="152"/>
        <v>0</v>
      </c>
      <c r="AH199" s="154">
        <f t="shared" si="153"/>
        <v>0</v>
      </c>
      <c r="AI199" s="153">
        <f t="shared" si="154"/>
        <v>0</v>
      </c>
      <c r="AJ199" s="154">
        <f t="shared" si="155"/>
        <v>0</v>
      </c>
      <c r="AK199" s="187"/>
      <c r="AL199" s="10"/>
      <c r="AM199" s="9"/>
    </row>
    <row r="200" spans="2:39" ht="13.5" hidden="1" customHeight="1" x14ac:dyDescent="0.2">
      <c r="D200" s="19"/>
      <c r="G200" s="19"/>
      <c r="J200" s="19"/>
      <c r="M200" s="19"/>
      <c r="T200" s="109"/>
      <c r="U200" s="156">
        <f>$U186+$U189+$U192+$U195+U198</f>
        <v>0</v>
      </c>
      <c r="V200" s="109"/>
      <c r="W200" s="157"/>
      <c r="X200" s="18"/>
      <c r="Y200" s="109" t="str">
        <f>IF($U200=$W200,"入力完了","入力未完")</f>
        <v>入力完了</v>
      </c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  <c r="AL200" s="9"/>
      <c r="AM200" s="9"/>
    </row>
    <row r="201" spans="2:39" ht="13.5" customHeight="1" x14ac:dyDescent="0.2"/>
  </sheetData>
  <mergeCells count="291">
    <mergeCell ref="R197:T199"/>
    <mergeCell ref="AK197:AK199"/>
    <mergeCell ref="B21:Y21"/>
    <mergeCell ref="R188:T190"/>
    <mergeCell ref="AK188:AK190"/>
    <mergeCell ref="R191:T193"/>
    <mergeCell ref="AK191:AK193"/>
    <mergeCell ref="R194:T196"/>
    <mergeCell ref="AK194:AK196"/>
    <mergeCell ref="AC184:AD184"/>
    <mergeCell ref="AE184:AF184"/>
    <mergeCell ref="AG184:AH184"/>
    <mergeCell ref="AI184:AJ184"/>
    <mergeCell ref="R185:T187"/>
    <mergeCell ref="AK185:AK187"/>
    <mergeCell ref="X183:X184"/>
    <mergeCell ref="Y183:Y184"/>
    <mergeCell ref="C184:E184"/>
    <mergeCell ref="F184:H184"/>
    <mergeCell ref="I184:K184"/>
    <mergeCell ref="L184:N184"/>
    <mergeCell ref="O184:Q184"/>
    <mergeCell ref="R177:T179"/>
    <mergeCell ref="AK177:AK179"/>
    <mergeCell ref="C183:E183"/>
    <mergeCell ref="F183:H183"/>
    <mergeCell ref="I183:K183"/>
    <mergeCell ref="L183:N183"/>
    <mergeCell ref="O183:Q183"/>
    <mergeCell ref="R183:T184"/>
    <mergeCell ref="U183:V184"/>
    <mergeCell ref="W183:W184"/>
    <mergeCell ref="R168:T170"/>
    <mergeCell ref="AK168:AK170"/>
    <mergeCell ref="R171:T173"/>
    <mergeCell ref="AK171:AK173"/>
    <mergeCell ref="R174:T176"/>
    <mergeCell ref="AK174:AK176"/>
    <mergeCell ref="AC164:AD164"/>
    <mergeCell ref="AE164:AF164"/>
    <mergeCell ref="AG164:AH164"/>
    <mergeCell ref="AI164:AJ164"/>
    <mergeCell ref="R165:T167"/>
    <mergeCell ref="AK165:AK167"/>
    <mergeCell ref="X163:X164"/>
    <mergeCell ref="Y163:Y164"/>
    <mergeCell ref="C164:E164"/>
    <mergeCell ref="F164:H164"/>
    <mergeCell ref="I164:K164"/>
    <mergeCell ref="L164:N164"/>
    <mergeCell ref="O164:Q164"/>
    <mergeCell ref="R157:T159"/>
    <mergeCell ref="AK157:AK159"/>
    <mergeCell ref="C163:E163"/>
    <mergeCell ref="F163:H163"/>
    <mergeCell ref="I163:K163"/>
    <mergeCell ref="L163:N163"/>
    <mergeCell ref="O163:Q163"/>
    <mergeCell ref="R163:T164"/>
    <mergeCell ref="U163:V164"/>
    <mergeCell ref="W163:W164"/>
    <mergeCell ref="R148:T150"/>
    <mergeCell ref="AK148:AK150"/>
    <mergeCell ref="R151:T153"/>
    <mergeCell ref="AK151:AK153"/>
    <mergeCell ref="R154:T156"/>
    <mergeCell ref="AK154:AK156"/>
    <mergeCell ref="AC144:AD144"/>
    <mergeCell ref="AE144:AF144"/>
    <mergeCell ref="AG144:AH144"/>
    <mergeCell ref="AI144:AJ144"/>
    <mergeCell ref="R145:T147"/>
    <mergeCell ref="AK145:AK147"/>
    <mergeCell ref="X143:X144"/>
    <mergeCell ref="Y143:Y144"/>
    <mergeCell ref="C144:E144"/>
    <mergeCell ref="F144:H144"/>
    <mergeCell ref="I144:K144"/>
    <mergeCell ref="L144:N144"/>
    <mergeCell ref="O144:Q144"/>
    <mergeCell ref="R137:T139"/>
    <mergeCell ref="AK137:AK139"/>
    <mergeCell ref="C143:E143"/>
    <mergeCell ref="F143:H143"/>
    <mergeCell ref="I143:K143"/>
    <mergeCell ref="L143:N143"/>
    <mergeCell ref="O143:Q143"/>
    <mergeCell ref="R143:T144"/>
    <mergeCell ref="U143:V144"/>
    <mergeCell ref="W143:W144"/>
    <mergeCell ref="R128:T130"/>
    <mergeCell ref="AK128:AK130"/>
    <mergeCell ref="R131:T133"/>
    <mergeCell ref="AK131:AK133"/>
    <mergeCell ref="R134:T136"/>
    <mergeCell ref="AK134:AK136"/>
    <mergeCell ref="AC124:AD124"/>
    <mergeCell ref="AE124:AF124"/>
    <mergeCell ref="AG124:AH124"/>
    <mergeCell ref="AI124:AJ124"/>
    <mergeCell ref="R125:T127"/>
    <mergeCell ref="AK125:AK127"/>
    <mergeCell ref="X123:X124"/>
    <mergeCell ref="Y123:Y124"/>
    <mergeCell ref="C124:E124"/>
    <mergeCell ref="F124:H124"/>
    <mergeCell ref="I124:K124"/>
    <mergeCell ref="L124:N124"/>
    <mergeCell ref="O124:Q124"/>
    <mergeCell ref="R117:T119"/>
    <mergeCell ref="AK117:AK119"/>
    <mergeCell ref="C123:E123"/>
    <mergeCell ref="F123:H123"/>
    <mergeCell ref="I123:K123"/>
    <mergeCell ref="L123:N123"/>
    <mergeCell ref="O123:Q123"/>
    <mergeCell ref="R123:T124"/>
    <mergeCell ref="U123:V124"/>
    <mergeCell ref="W123:W124"/>
    <mergeCell ref="R108:T110"/>
    <mergeCell ref="AK108:AK110"/>
    <mergeCell ref="R111:T113"/>
    <mergeCell ref="AK111:AK113"/>
    <mergeCell ref="R114:T116"/>
    <mergeCell ref="AK114:AK116"/>
    <mergeCell ref="AC104:AD104"/>
    <mergeCell ref="AE104:AF104"/>
    <mergeCell ref="AG104:AH104"/>
    <mergeCell ref="AI104:AJ104"/>
    <mergeCell ref="R105:T107"/>
    <mergeCell ref="AK105:AK107"/>
    <mergeCell ref="X103:X104"/>
    <mergeCell ref="Y103:Y104"/>
    <mergeCell ref="C104:E104"/>
    <mergeCell ref="F104:H104"/>
    <mergeCell ref="I104:K104"/>
    <mergeCell ref="L104:N104"/>
    <mergeCell ref="O104:Q104"/>
    <mergeCell ref="R97:T99"/>
    <mergeCell ref="AK97:AK99"/>
    <mergeCell ref="C103:E103"/>
    <mergeCell ref="F103:H103"/>
    <mergeCell ref="I103:K103"/>
    <mergeCell ref="L103:N103"/>
    <mergeCell ref="O103:Q103"/>
    <mergeCell ref="R103:T104"/>
    <mergeCell ref="U103:V104"/>
    <mergeCell ref="W103:W104"/>
    <mergeCell ref="R88:T90"/>
    <mergeCell ref="AK88:AK90"/>
    <mergeCell ref="R91:T93"/>
    <mergeCell ref="AK91:AK93"/>
    <mergeCell ref="R94:T96"/>
    <mergeCell ref="AK94:AK96"/>
    <mergeCell ref="AC84:AD84"/>
    <mergeCell ref="AE84:AF84"/>
    <mergeCell ref="AG84:AH84"/>
    <mergeCell ref="AI84:AJ84"/>
    <mergeCell ref="R85:T87"/>
    <mergeCell ref="AK85:AK87"/>
    <mergeCell ref="X83:X84"/>
    <mergeCell ref="Y83:Y84"/>
    <mergeCell ref="C84:E84"/>
    <mergeCell ref="F84:H84"/>
    <mergeCell ref="I84:K84"/>
    <mergeCell ref="L84:N84"/>
    <mergeCell ref="O84:Q84"/>
    <mergeCell ref="R77:T79"/>
    <mergeCell ref="AK77:AK79"/>
    <mergeCell ref="C83:E83"/>
    <mergeCell ref="F83:H83"/>
    <mergeCell ref="I83:K83"/>
    <mergeCell ref="L83:N83"/>
    <mergeCell ref="O83:Q83"/>
    <mergeCell ref="R83:T84"/>
    <mergeCell ref="U83:V84"/>
    <mergeCell ref="W83:W84"/>
    <mergeCell ref="R68:T70"/>
    <mergeCell ref="AK68:AK70"/>
    <mergeCell ref="R71:T73"/>
    <mergeCell ref="AK71:AK73"/>
    <mergeCell ref="R74:T76"/>
    <mergeCell ref="AK74:AK76"/>
    <mergeCell ref="AC64:AD64"/>
    <mergeCell ref="AE64:AF64"/>
    <mergeCell ref="AG64:AH64"/>
    <mergeCell ref="AI64:AJ64"/>
    <mergeCell ref="R65:T67"/>
    <mergeCell ref="AK65:AK67"/>
    <mergeCell ref="X63:X64"/>
    <mergeCell ref="Y63:Y64"/>
    <mergeCell ref="C64:E64"/>
    <mergeCell ref="F64:H64"/>
    <mergeCell ref="I64:K64"/>
    <mergeCell ref="L64:N64"/>
    <mergeCell ref="O64:Q64"/>
    <mergeCell ref="R57:T59"/>
    <mergeCell ref="AK57:AK59"/>
    <mergeCell ref="C63:E63"/>
    <mergeCell ref="F63:H63"/>
    <mergeCell ref="I63:K63"/>
    <mergeCell ref="L63:N63"/>
    <mergeCell ref="O63:Q63"/>
    <mergeCell ref="R63:T64"/>
    <mergeCell ref="U63:V64"/>
    <mergeCell ref="W63:W64"/>
    <mergeCell ref="R48:T50"/>
    <mergeCell ref="AK48:AK50"/>
    <mergeCell ref="R51:T53"/>
    <mergeCell ref="AK51:AK53"/>
    <mergeCell ref="R54:T56"/>
    <mergeCell ref="AK54:AK56"/>
    <mergeCell ref="AC44:AD44"/>
    <mergeCell ref="AE44:AF44"/>
    <mergeCell ref="AG44:AH44"/>
    <mergeCell ref="AI44:AJ44"/>
    <mergeCell ref="R45:T47"/>
    <mergeCell ref="AK45:AK47"/>
    <mergeCell ref="X43:X44"/>
    <mergeCell ref="Y43:Y44"/>
    <mergeCell ref="C44:E44"/>
    <mergeCell ref="F44:H44"/>
    <mergeCell ref="I44:K44"/>
    <mergeCell ref="L44:N44"/>
    <mergeCell ref="O44:Q44"/>
    <mergeCell ref="R37:T39"/>
    <mergeCell ref="AK37:AK39"/>
    <mergeCell ref="C43:E43"/>
    <mergeCell ref="F43:H43"/>
    <mergeCell ref="I43:K43"/>
    <mergeCell ref="L43:N43"/>
    <mergeCell ref="O43:Q43"/>
    <mergeCell ref="R43:T44"/>
    <mergeCell ref="U43:V44"/>
    <mergeCell ref="W43:W44"/>
    <mergeCell ref="R28:T30"/>
    <mergeCell ref="AK28:AK30"/>
    <mergeCell ref="R31:T33"/>
    <mergeCell ref="AK31:AK33"/>
    <mergeCell ref="R34:T36"/>
    <mergeCell ref="AK34:AK36"/>
    <mergeCell ref="AC24:AD24"/>
    <mergeCell ref="AE24:AF24"/>
    <mergeCell ref="AG24:AH24"/>
    <mergeCell ref="AI24:AJ24"/>
    <mergeCell ref="R25:T27"/>
    <mergeCell ref="AK25:AK27"/>
    <mergeCell ref="X23:X24"/>
    <mergeCell ref="Y23:Y24"/>
    <mergeCell ref="C24:E24"/>
    <mergeCell ref="F24:H24"/>
    <mergeCell ref="I24:K24"/>
    <mergeCell ref="L24:N24"/>
    <mergeCell ref="O24:Q24"/>
    <mergeCell ref="R17:T19"/>
    <mergeCell ref="AK17:AK19"/>
    <mergeCell ref="C23:E23"/>
    <mergeCell ref="F23:H23"/>
    <mergeCell ref="I23:K23"/>
    <mergeCell ref="L23:N23"/>
    <mergeCell ref="O23:Q23"/>
    <mergeCell ref="R23:T24"/>
    <mergeCell ref="U23:V24"/>
    <mergeCell ref="W23:W24"/>
    <mergeCell ref="R8:T10"/>
    <mergeCell ref="AK8:AK10"/>
    <mergeCell ref="R11:T13"/>
    <mergeCell ref="AK11:AK13"/>
    <mergeCell ref="R14:T16"/>
    <mergeCell ref="AK14:AK16"/>
    <mergeCell ref="AC4:AD4"/>
    <mergeCell ref="AE4:AF4"/>
    <mergeCell ref="AG4:AH4"/>
    <mergeCell ref="AI4:AJ4"/>
    <mergeCell ref="R5:T7"/>
    <mergeCell ref="AK5:AK7"/>
    <mergeCell ref="U3:V4"/>
    <mergeCell ref="W3:W4"/>
    <mergeCell ref="X3:X4"/>
    <mergeCell ref="Y3:Y4"/>
    <mergeCell ref="R3:T4"/>
    <mergeCell ref="C4:E4"/>
    <mergeCell ref="F4:H4"/>
    <mergeCell ref="I4:K4"/>
    <mergeCell ref="L4:N4"/>
    <mergeCell ref="O4:Q4"/>
    <mergeCell ref="C3:E3"/>
    <mergeCell ref="F3:H3"/>
    <mergeCell ref="I3:K3"/>
    <mergeCell ref="L3:N3"/>
    <mergeCell ref="O3:Q3"/>
  </mergeCells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1]!団体戻る_結果入力" altText="入力">
                <anchor moveWithCells="1" sizeWithCells="1">
                  <from>
                    <xdr:col>1</xdr:col>
                    <xdr:colOff>266700</xdr:colOff>
                    <xdr:row>0</xdr:row>
                    <xdr:rowOff>60960</xdr:rowOff>
                  </from>
                  <to>
                    <xdr:col>2</xdr:col>
                    <xdr:colOff>0</xdr:colOff>
                    <xdr:row>0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4"/>
  <dimension ref="A1:V1092"/>
  <sheetViews>
    <sheetView topLeftCell="C1" zoomScale="80" zoomScaleNormal="80" workbookViewId="0">
      <selection activeCell="Y19" sqref="Y19"/>
    </sheetView>
  </sheetViews>
  <sheetFormatPr defaultRowHeight="13.2" x14ac:dyDescent="0.2"/>
  <cols>
    <col min="1" max="1" width="9" style="15" hidden="1" customWidth="1"/>
    <col min="2" max="2" width="6.44140625" hidden="1" customWidth="1"/>
    <col min="3" max="3" width="15.44140625" style="15" customWidth="1"/>
    <col min="4" max="4" width="15.6640625" style="12" customWidth="1"/>
    <col min="5" max="5" width="4.33203125" style="16" customWidth="1"/>
    <col min="6" max="6" width="3" style="16" customWidth="1"/>
    <col min="7" max="7" width="4.33203125" style="16" customWidth="1"/>
    <col min="8" max="8" width="17.6640625" style="12" customWidth="1"/>
    <col min="9" max="9" width="3.21875" hidden="1" customWidth="1"/>
    <col min="10" max="10" width="0" hidden="1" customWidth="1"/>
    <col min="11" max="11" width="6.6640625" hidden="1" customWidth="1"/>
    <col min="12" max="12" width="7.44140625" hidden="1" customWidth="1"/>
    <col min="13" max="13" width="2.109375" hidden="1" customWidth="1"/>
    <col min="14" max="14" width="0" hidden="1" customWidth="1"/>
    <col min="15" max="15" width="6.6640625" style="17" hidden="1" customWidth="1"/>
    <col min="16" max="16" width="7.44140625" style="17" hidden="1" customWidth="1"/>
    <col min="17" max="18" width="2.109375" hidden="1" customWidth="1"/>
    <col min="19" max="19" width="0" style="56" hidden="1" customWidth="1"/>
    <col min="20" max="20" width="10" hidden="1" customWidth="1"/>
    <col min="21" max="21" width="0" hidden="1" customWidth="1"/>
    <col min="22" max="22" width="9.44140625" hidden="1" customWidth="1"/>
  </cols>
  <sheetData>
    <row r="1" spans="1:22" ht="28.5" customHeight="1" x14ac:dyDescent="0.2">
      <c r="C1" s="172" t="s">
        <v>341</v>
      </c>
      <c r="D1" s="172"/>
      <c r="E1" s="172"/>
      <c r="F1" s="172"/>
      <c r="G1" s="172"/>
      <c r="H1" s="172"/>
    </row>
    <row r="2" spans="1:22" ht="28.5" hidden="1" customHeight="1" x14ac:dyDescent="0.2">
      <c r="T2" t="s">
        <v>35</v>
      </c>
      <c r="U2" t="s">
        <v>36</v>
      </c>
      <c r="V2" t="s">
        <v>37</v>
      </c>
    </row>
    <row r="3" spans="1:22" ht="13.8" hidden="1" thickBot="1" x14ac:dyDescent="0.25">
      <c r="A3" s="15" t="s">
        <v>82</v>
      </c>
      <c r="B3" t="s">
        <v>83</v>
      </c>
      <c r="C3" s="40" t="s">
        <v>0</v>
      </c>
      <c r="D3" s="69"/>
      <c r="E3" s="1">
        <f>$K7</f>
        <v>0</v>
      </c>
      <c r="F3" s="2" t="s">
        <v>38</v>
      </c>
      <c r="G3" s="3">
        <f>$L7</f>
        <v>0</v>
      </c>
      <c r="H3" s="69"/>
      <c r="J3" s="113" t="s">
        <v>1</v>
      </c>
      <c r="K3" s="114" t="str">
        <f>IF($K7&gt;$L7,"○","×")</f>
        <v>×</v>
      </c>
      <c r="L3" s="114" t="str">
        <f>IF($K7&lt;$L7,"○","×")</f>
        <v>×</v>
      </c>
      <c r="O3" s="4"/>
      <c r="P3" s="4"/>
      <c r="S3"/>
      <c r="T3" t="s">
        <v>22</v>
      </c>
      <c r="U3" t="s">
        <v>22</v>
      </c>
      <c r="V3" t="s">
        <v>22</v>
      </c>
    </row>
    <row r="4" spans="1:22" hidden="1" x14ac:dyDescent="0.2">
      <c r="C4" s="5"/>
      <c r="D4" s="43"/>
      <c r="E4" s="70"/>
      <c r="F4" s="71" t="s">
        <v>38</v>
      </c>
      <c r="G4" s="72"/>
      <c r="H4" s="73"/>
      <c r="J4" s="115" t="s">
        <v>50</v>
      </c>
      <c r="K4" s="116">
        <f>$O5</f>
        <v>0</v>
      </c>
      <c r="L4" s="117">
        <f>$P5</f>
        <v>0</v>
      </c>
      <c r="N4" s="118" t="s">
        <v>46</v>
      </c>
      <c r="O4" s="119">
        <f>IF($O5&gt;$P5,1,0)</f>
        <v>0</v>
      </c>
      <c r="P4" s="120">
        <f>IF($O5&lt;$P5,1,0)</f>
        <v>0</v>
      </c>
      <c r="S4" s="56" t="s">
        <v>23</v>
      </c>
    </row>
    <row r="5" spans="1:22" hidden="1" x14ac:dyDescent="0.2">
      <c r="C5" s="6" t="s">
        <v>76</v>
      </c>
      <c r="D5" s="60"/>
      <c r="E5" s="74"/>
      <c r="F5" s="14" t="s">
        <v>38</v>
      </c>
      <c r="G5" s="75"/>
      <c r="H5" s="76"/>
      <c r="J5" s="121" t="s">
        <v>43</v>
      </c>
      <c r="K5" s="122">
        <f>$O8</f>
        <v>0</v>
      </c>
      <c r="L5" s="123">
        <f>$P8</f>
        <v>0</v>
      </c>
      <c r="N5" s="124" t="s">
        <v>47</v>
      </c>
      <c r="O5" s="125">
        <f>IF($E4&gt;$G4,1,0)+IF($E5&gt;$G5,1,0)+IF($E6&gt;$G6,1,0)</f>
        <v>0</v>
      </c>
      <c r="P5" s="126">
        <f>IF($E4&lt;$G4,1,0)+IF($E5&lt;$G5,1,0)+IF($E6&lt;$G6,1,0)</f>
        <v>0</v>
      </c>
    </row>
    <row r="6" spans="1:22" ht="13.8" hidden="1" thickBot="1" x14ac:dyDescent="0.25">
      <c r="C6" s="7"/>
      <c r="D6" s="48"/>
      <c r="E6" s="77"/>
      <c r="F6" s="78" t="s">
        <v>38</v>
      </c>
      <c r="G6" s="79"/>
      <c r="H6" s="80"/>
      <c r="J6" s="127" t="s">
        <v>44</v>
      </c>
      <c r="K6" s="128">
        <f>$O11</f>
        <v>0</v>
      </c>
      <c r="L6" s="129">
        <f>$P11</f>
        <v>0</v>
      </c>
      <c r="N6" s="130" t="s">
        <v>45</v>
      </c>
      <c r="O6" s="131">
        <f>SUM(E4:E6)</f>
        <v>0</v>
      </c>
      <c r="P6" s="132">
        <f>SUM(G4:G6)</f>
        <v>0</v>
      </c>
    </row>
    <row r="7" spans="1:22" hidden="1" x14ac:dyDescent="0.2">
      <c r="C7" s="6"/>
      <c r="D7" s="43"/>
      <c r="E7" s="70"/>
      <c r="F7" s="71" t="s">
        <v>38</v>
      </c>
      <c r="G7" s="72"/>
      <c r="H7" s="43"/>
      <c r="J7" s="133" t="s">
        <v>46</v>
      </c>
      <c r="K7" s="134">
        <f>$O10+$O7+$O4</f>
        <v>0</v>
      </c>
      <c r="L7" s="135">
        <f>$P10+$P7+$P4</f>
        <v>0</v>
      </c>
      <c r="N7" s="118" t="s">
        <v>46</v>
      </c>
      <c r="O7" s="119">
        <f>IF($O8&gt;$P8,1,0)</f>
        <v>0</v>
      </c>
      <c r="P7" s="120">
        <f>IF($O8&lt;$P8,1,0)</f>
        <v>0</v>
      </c>
      <c r="S7" s="56" t="s">
        <v>24</v>
      </c>
    </row>
    <row r="8" spans="1:22" hidden="1" x14ac:dyDescent="0.2">
      <c r="C8" s="6" t="s">
        <v>77</v>
      </c>
      <c r="D8" s="60"/>
      <c r="E8" s="74"/>
      <c r="F8" s="14" t="s">
        <v>38</v>
      </c>
      <c r="G8" s="75"/>
      <c r="H8" s="60"/>
      <c r="J8" s="133" t="s">
        <v>47</v>
      </c>
      <c r="K8" s="134">
        <f>$O11+$O8+$O5</f>
        <v>0</v>
      </c>
      <c r="L8" s="135">
        <f>$P11+$P8+$P5</f>
        <v>0</v>
      </c>
      <c r="N8" s="124" t="s">
        <v>47</v>
      </c>
      <c r="O8" s="125">
        <f>IF($E7&gt;$G7,1,0)+IF($E8&gt;$G8,1,0)+IF($E9&gt;$G9,1,0)</f>
        <v>0</v>
      </c>
      <c r="P8" s="126">
        <f>IF($E7&lt;$G7,1,0)+IF($E8&lt;$G8,1,0)+IF($E9&lt;$G9,1,0)</f>
        <v>0</v>
      </c>
    </row>
    <row r="9" spans="1:22" ht="13.8" hidden="1" thickBot="1" x14ac:dyDescent="0.25">
      <c r="C9" s="8"/>
      <c r="D9" s="48"/>
      <c r="E9" s="77"/>
      <c r="F9" s="78" t="s">
        <v>38</v>
      </c>
      <c r="G9" s="79"/>
      <c r="H9" s="48"/>
      <c r="J9" s="136" t="s">
        <v>45</v>
      </c>
      <c r="K9" s="137">
        <f>$O12+$O9+$O6</f>
        <v>0</v>
      </c>
      <c r="L9" s="138">
        <f>$P12+$P9+$P6</f>
        <v>0</v>
      </c>
      <c r="N9" s="130" t="s">
        <v>45</v>
      </c>
      <c r="O9" s="131">
        <f>SUM(E7:E9)</f>
        <v>0</v>
      </c>
      <c r="P9" s="132">
        <f>SUM(G7:G9)</f>
        <v>0</v>
      </c>
    </row>
    <row r="10" spans="1:22" hidden="1" x14ac:dyDescent="0.2">
      <c r="C10" s="5"/>
      <c r="D10" s="43"/>
      <c r="E10" s="70"/>
      <c r="F10" s="71" t="s">
        <v>38</v>
      </c>
      <c r="G10" s="72"/>
      <c r="H10" s="43"/>
      <c r="J10" s="9"/>
      <c r="K10" s="10"/>
      <c r="L10" s="10"/>
      <c r="N10" s="118" t="s">
        <v>46</v>
      </c>
      <c r="O10" s="119">
        <f>IF($O11&gt;$P11,1,0)</f>
        <v>0</v>
      </c>
      <c r="P10" s="120">
        <f>IF($O11&lt;$P11,1,0)</f>
        <v>0</v>
      </c>
      <c r="S10" s="56" t="s">
        <v>24</v>
      </c>
    </row>
    <row r="11" spans="1:22" hidden="1" x14ac:dyDescent="0.2">
      <c r="C11" s="6" t="s">
        <v>78</v>
      </c>
      <c r="D11" s="60"/>
      <c r="E11" s="74"/>
      <c r="F11" s="14" t="s">
        <v>38</v>
      </c>
      <c r="G11" s="75"/>
      <c r="H11" s="60"/>
      <c r="J11" s="9"/>
      <c r="K11" s="10"/>
      <c r="L11" s="10"/>
      <c r="N11" s="124" t="s">
        <v>47</v>
      </c>
      <c r="O11" s="125">
        <f>IF($E10&gt;$G10,1,0)+IF($E11&gt;$G11,1,0)+IF($E12&gt;$G12,1,0)</f>
        <v>0</v>
      </c>
      <c r="P11" s="126">
        <f>IF($E10&lt;$G10,1,0)+IF($E11&lt;$G11,1,0)+IF($E12&lt;$G12,1,0)</f>
        <v>0</v>
      </c>
    </row>
    <row r="12" spans="1:22" ht="13.8" hidden="1" thickBot="1" x14ac:dyDescent="0.25">
      <c r="C12" s="7"/>
      <c r="D12" s="48"/>
      <c r="E12" s="77"/>
      <c r="F12" s="78" t="s">
        <v>38</v>
      </c>
      <c r="G12" s="79"/>
      <c r="H12" s="48"/>
      <c r="J12" s="9"/>
      <c r="K12" s="10"/>
      <c r="L12" s="10"/>
      <c r="N12" s="130" t="s">
        <v>45</v>
      </c>
      <c r="O12" s="131">
        <f>SUM(E10:E12)</f>
        <v>0</v>
      </c>
      <c r="P12" s="132">
        <f>SUM(G10:G12)</f>
        <v>0</v>
      </c>
    </row>
    <row r="13" spans="1:22" ht="13.8" thickBot="1" x14ac:dyDescent="0.25">
      <c r="A13" s="139"/>
    </row>
    <row r="14" spans="1:22" ht="13.8" thickBot="1" x14ac:dyDescent="0.25">
      <c r="A14" s="15" t="s">
        <v>84</v>
      </c>
      <c r="B14" t="s">
        <v>39</v>
      </c>
      <c r="C14" s="40" t="s">
        <v>404</v>
      </c>
      <c r="D14" s="160" t="s">
        <v>405</v>
      </c>
      <c r="E14" s="1">
        <v>2</v>
      </c>
      <c r="F14" s="2" t="s">
        <v>368</v>
      </c>
      <c r="G14" s="3">
        <v>1</v>
      </c>
      <c r="H14" s="69" t="s">
        <v>406</v>
      </c>
      <c r="J14" s="113" t="s">
        <v>1</v>
      </c>
      <c r="K14" s="114" t="str">
        <f>IF($K18&gt;$L18,"○","×")</f>
        <v>○</v>
      </c>
      <c r="L14" s="114" t="str">
        <f>IF($K18&lt;$L18,"○","×")</f>
        <v>×</v>
      </c>
      <c r="O14" s="4"/>
      <c r="P14" s="4"/>
      <c r="S14">
        <v>1</v>
      </c>
      <c r="T14" t="s">
        <v>42</v>
      </c>
      <c r="U14" t="s">
        <v>49</v>
      </c>
      <c r="V14" t="s">
        <v>42</v>
      </c>
    </row>
    <row r="15" spans="1:22" x14ac:dyDescent="0.2">
      <c r="C15" s="5"/>
      <c r="D15" s="43" t="s">
        <v>407</v>
      </c>
      <c r="E15" s="70">
        <v>13</v>
      </c>
      <c r="F15" s="71" t="s">
        <v>368</v>
      </c>
      <c r="G15" s="72">
        <v>21</v>
      </c>
      <c r="H15" s="73" t="s">
        <v>408</v>
      </c>
      <c r="J15" s="115" t="s">
        <v>50</v>
      </c>
      <c r="K15" s="116">
        <f>$O16</f>
        <v>0</v>
      </c>
      <c r="L15" s="117">
        <f>$P16</f>
        <v>2</v>
      </c>
      <c r="N15" s="118" t="s">
        <v>46</v>
      </c>
      <c r="O15" s="119">
        <f>IF($O16&gt;$P16,1,0)</f>
        <v>0</v>
      </c>
      <c r="P15" s="120">
        <f>IF($O16&lt;$P16,1,0)</f>
        <v>1</v>
      </c>
      <c r="S15" s="56">
        <v>0.60416666666666663</v>
      </c>
    </row>
    <row r="16" spans="1:22" x14ac:dyDescent="0.2">
      <c r="C16" s="6" t="s">
        <v>372</v>
      </c>
      <c r="D16" s="60" t="s">
        <v>409</v>
      </c>
      <c r="E16" s="74">
        <v>14</v>
      </c>
      <c r="F16" s="14" t="s">
        <v>368</v>
      </c>
      <c r="G16" s="75">
        <v>21</v>
      </c>
      <c r="H16" s="76" t="s">
        <v>410</v>
      </c>
      <c r="J16" s="121" t="s">
        <v>43</v>
      </c>
      <c r="K16" s="122">
        <f>$O19</f>
        <v>2</v>
      </c>
      <c r="L16" s="123">
        <f>$P19</f>
        <v>0</v>
      </c>
      <c r="N16" s="124" t="s">
        <v>47</v>
      </c>
      <c r="O16" s="125">
        <f>IF($E15&gt;$G15,1,0)+IF($E16&gt;$G16,1,0)+IF($E17&gt;$G17,1,0)</f>
        <v>0</v>
      </c>
      <c r="P16" s="126">
        <f>IF($E15&lt;$G15,1,0)+IF($E16&lt;$G16,1,0)+IF($E17&lt;$G17,1,0)</f>
        <v>2</v>
      </c>
    </row>
    <row r="17" spans="2:22" ht="13.8" thickBot="1" x14ac:dyDescent="0.25">
      <c r="C17" s="7"/>
      <c r="D17" s="48"/>
      <c r="E17" s="77"/>
      <c r="F17" s="78" t="s">
        <v>368</v>
      </c>
      <c r="G17" s="79"/>
      <c r="H17" s="80"/>
      <c r="J17" s="127" t="s">
        <v>44</v>
      </c>
      <c r="K17" s="128">
        <f>$O22</f>
        <v>2</v>
      </c>
      <c r="L17" s="129">
        <f>$P22</f>
        <v>0</v>
      </c>
      <c r="N17" s="130" t="s">
        <v>45</v>
      </c>
      <c r="O17" s="131">
        <f>SUM(E15:E17)</f>
        <v>27</v>
      </c>
      <c r="P17" s="132">
        <f>SUM(G15:G17)</f>
        <v>42</v>
      </c>
    </row>
    <row r="18" spans="2:22" x14ac:dyDescent="0.2">
      <c r="C18" s="6"/>
      <c r="D18" s="43" t="s">
        <v>411</v>
      </c>
      <c r="E18" s="70">
        <v>21</v>
      </c>
      <c r="F18" s="71" t="s">
        <v>368</v>
      </c>
      <c r="G18" s="72">
        <v>14</v>
      </c>
      <c r="H18" s="43" t="s">
        <v>412</v>
      </c>
      <c r="J18" s="133" t="s">
        <v>46</v>
      </c>
      <c r="K18" s="134">
        <f>$O21+$O18+$O15</f>
        <v>2</v>
      </c>
      <c r="L18" s="135">
        <f>$P21+$P18+$P15</f>
        <v>1</v>
      </c>
      <c r="N18" s="118" t="s">
        <v>46</v>
      </c>
      <c r="O18" s="119">
        <f>IF($O19&gt;$P19,1,0)</f>
        <v>1</v>
      </c>
      <c r="P18" s="120">
        <f>IF($O19&lt;$P19,1,0)</f>
        <v>0</v>
      </c>
      <c r="S18" s="56">
        <v>0.625</v>
      </c>
    </row>
    <row r="19" spans="2:22" x14ac:dyDescent="0.2">
      <c r="C19" s="6" t="s">
        <v>377</v>
      </c>
      <c r="D19" s="60" t="s">
        <v>413</v>
      </c>
      <c r="E19" s="74">
        <v>21</v>
      </c>
      <c r="F19" s="14" t="s">
        <v>368</v>
      </c>
      <c r="G19" s="75">
        <v>14</v>
      </c>
      <c r="H19" s="60" t="s">
        <v>414</v>
      </c>
      <c r="J19" s="133" t="s">
        <v>47</v>
      </c>
      <c r="K19" s="134">
        <f>$O22+$O19+$O16</f>
        <v>4</v>
      </c>
      <c r="L19" s="135">
        <f>$P22+$P19+$P16</f>
        <v>2</v>
      </c>
      <c r="N19" s="124" t="s">
        <v>47</v>
      </c>
      <c r="O19" s="125">
        <f>IF($E18&gt;$G18,1,0)+IF($E19&gt;$G19,1,0)+IF($E20&gt;$G20,1,0)</f>
        <v>2</v>
      </c>
      <c r="P19" s="126">
        <f>IF($E18&lt;$G18,1,0)+IF($E19&lt;$G19,1,0)+IF($E20&lt;$G20,1,0)</f>
        <v>0</v>
      </c>
    </row>
    <row r="20" spans="2:22" ht="13.8" thickBot="1" x14ac:dyDescent="0.25">
      <c r="C20" s="8"/>
      <c r="D20" s="48"/>
      <c r="E20" s="77"/>
      <c r="F20" s="78" t="s">
        <v>368</v>
      </c>
      <c r="G20" s="79"/>
      <c r="H20" s="48"/>
      <c r="J20" s="136" t="s">
        <v>45</v>
      </c>
      <c r="K20" s="137">
        <f>$O23+$O20+$O17</f>
        <v>111</v>
      </c>
      <c r="L20" s="138">
        <f>$P23+$P20+$P17</f>
        <v>102</v>
      </c>
      <c r="N20" s="130" t="s">
        <v>45</v>
      </c>
      <c r="O20" s="131">
        <f>SUM(E18:E20)</f>
        <v>42</v>
      </c>
      <c r="P20" s="132">
        <f>SUM(G18:G20)</f>
        <v>28</v>
      </c>
    </row>
    <row r="21" spans="2:22" x14ac:dyDescent="0.2">
      <c r="C21" s="5"/>
      <c r="D21" s="43" t="s">
        <v>415</v>
      </c>
      <c r="E21" s="70">
        <v>21</v>
      </c>
      <c r="F21" s="71" t="s">
        <v>368</v>
      </c>
      <c r="G21" s="72">
        <v>13</v>
      </c>
      <c r="H21" s="43" t="s">
        <v>416</v>
      </c>
      <c r="J21" s="9"/>
      <c r="K21" s="10"/>
      <c r="L21" s="10"/>
      <c r="N21" s="118" t="s">
        <v>46</v>
      </c>
      <c r="O21" s="119">
        <f>IF($O22&gt;$P22,1,0)</f>
        <v>1</v>
      </c>
      <c r="P21" s="120">
        <f>IF($O22&lt;$P22,1,0)</f>
        <v>0</v>
      </c>
      <c r="S21" s="56">
        <v>0.64583333333333326</v>
      </c>
    </row>
    <row r="22" spans="2:22" x14ac:dyDescent="0.2">
      <c r="C22" s="6" t="s">
        <v>382</v>
      </c>
      <c r="D22" s="60" t="s">
        <v>417</v>
      </c>
      <c r="E22" s="74">
        <v>21</v>
      </c>
      <c r="F22" s="14" t="s">
        <v>368</v>
      </c>
      <c r="G22" s="75">
        <v>19</v>
      </c>
      <c r="H22" s="60" t="s">
        <v>418</v>
      </c>
      <c r="J22" s="9"/>
      <c r="K22" s="10"/>
      <c r="L22" s="10"/>
      <c r="N22" s="124" t="s">
        <v>47</v>
      </c>
      <c r="O22" s="125">
        <f>IF($E21&gt;$G21,1,0)+IF($E22&gt;$G22,1,0)+IF($E23&gt;$G23,1,0)</f>
        <v>2</v>
      </c>
      <c r="P22" s="126">
        <f>IF($E21&lt;$G21,1,0)+IF($E22&lt;$G22,1,0)+IF($E23&lt;$G23,1,0)</f>
        <v>0</v>
      </c>
    </row>
    <row r="23" spans="2:22" ht="13.8" thickBot="1" x14ac:dyDescent="0.25">
      <c r="C23" s="7"/>
      <c r="D23" s="48"/>
      <c r="E23" s="77"/>
      <c r="F23" s="78" t="s">
        <v>368</v>
      </c>
      <c r="G23" s="79"/>
      <c r="H23" s="48"/>
      <c r="J23" s="9"/>
      <c r="K23" s="10"/>
      <c r="L23" s="10"/>
      <c r="N23" s="130" t="s">
        <v>45</v>
      </c>
      <c r="O23" s="131">
        <f>SUM(E21:E23)</f>
        <v>42</v>
      </c>
      <c r="P23" s="132">
        <f>SUM(G21:G23)</f>
        <v>32</v>
      </c>
    </row>
    <row r="24" spans="2:22" ht="13.8" thickBot="1" x14ac:dyDescent="0.25">
      <c r="C24" s="11"/>
      <c r="E24" s="13"/>
      <c r="F24" s="14"/>
      <c r="G24" s="13"/>
      <c r="J24" s="9"/>
      <c r="K24" s="10"/>
      <c r="L24" s="10"/>
      <c r="N24" s="9"/>
      <c r="O24" s="4"/>
      <c r="P24" s="4"/>
    </row>
    <row r="25" spans="2:22" ht="13.8" thickBot="1" x14ac:dyDescent="0.25">
      <c r="B25" t="s">
        <v>40</v>
      </c>
      <c r="C25" s="40" t="s">
        <v>419</v>
      </c>
      <c r="D25" s="69" t="s">
        <v>420</v>
      </c>
      <c r="E25" s="1">
        <v>1</v>
      </c>
      <c r="F25" s="2" t="s">
        <v>368</v>
      </c>
      <c r="G25" s="3">
        <v>2</v>
      </c>
      <c r="H25" s="69" t="s">
        <v>421</v>
      </c>
      <c r="J25" s="113" t="s">
        <v>1</v>
      </c>
      <c r="K25" s="114" t="str">
        <f>IF($K29&gt;$L29,"○","×")</f>
        <v>×</v>
      </c>
      <c r="L25" s="114" t="str">
        <f>IF($K29&lt;$L29,"○","×")</f>
        <v>○</v>
      </c>
      <c r="O25" s="4"/>
      <c r="P25" s="4"/>
      <c r="S25">
        <v>1</v>
      </c>
      <c r="T25" t="s">
        <v>42</v>
      </c>
      <c r="U25" t="s">
        <v>49</v>
      </c>
      <c r="V25" t="s">
        <v>42</v>
      </c>
    </row>
    <row r="26" spans="2:22" x14ac:dyDescent="0.2">
      <c r="C26" s="5"/>
      <c r="D26" s="43" t="s">
        <v>422</v>
      </c>
      <c r="E26" s="70">
        <v>19</v>
      </c>
      <c r="F26" s="71" t="s">
        <v>368</v>
      </c>
      <c r="G26" s="72">
        <v>21</v>
      </c>
      <c r="H26" s="73" t="s">
        <v>423</v>
      </c>
      <c r="J26" s="115" t="s">
        <v>50</v>
      </c>
      <c r="K26" s="116">
        <f>$O27</f>
        <v>1</v>
      </c>
      <c r="L26" s="117">
        <f>$P27</f>
        <v>2</v>
      </c>
      <c r="N26" s="118" t="s">
        <v>46</v>
      </c>
      <c r="O26" s="119">
        <f>IF($O27&gt;$P27,1,0)</f>
        <v>0</v>
      </c>
      <c r="P26" s="120">
        <f>IF($O27&lt;$P27,1,0)</f>
        <v>1</v>
      </c>
      <c r="S26" s="56">
        <v>0.60416666666666663</v>
      </c>
    </row>
    <row r="27" spans="2:22" x14ac:dyDescent="0.2">
      <c r="C27" s="6" t="s">
        <v>372</v>
      </c>
      <c r="D27" s="60" t="s">
        <v>424</v>
      </c>
      <c r="E27" s="74">
        <v>21</v>
      </c>
      <c r="F27" s="14" t="s">
        <v>368</v>
      </c>
      <c r="G27" s="75">
        <v>20</v>
      </c>
      <c r="H27" s="76" t="s">
        <v>425</v>
      </c>
      <c r="J27" s="121" t="s">
        <v>43</v>
      </c>
      <c r="K27" s="122">
        <f>$O30</f>
        <v>2</v>
      </c>
      <c r="L27" s="123">
        <f>$P30</f>
        <v>0</v>
      </c>
      <c r="N27" s="124" t="s">
        <v>47</v>
      </c>
      <c r="O27" s="125">
        <f>IF($E26&gt;$G26,1,0)+IF($E27&gt;$G27,1,0)+IF($E28&gt;$G28,1,0)</f>
        <v>1</v>
      </c>
      <c r="P27" s="126">
        <f>IF($E26&lt;$G26,1,0)+IF($E27&lt;$G27,1,0)+IF($E28&lt;$G28,1,0)</f>
        <v>2</v>
      </c>
    </row>
    <row r="28" spans="2:22" ht="13.8" thickBot="1" x14ac:dyDescent="0.25">
      <c r="C28" s="7"/>
      <c r="D28" s="48"/>
      <c r="E28" s="77">
        <v>8</v>
      </c>
      <c r="F28" s="78" t="s">
        <v>368</v>
      </c>
      <c r="G28" s="79">
        <v>15</v>
      </c>
      <c r="H28" s="80"/>
      <c r="J28" s="127" t="s">
        <v>44</v>
      </c>
      <c r="K28" s="128">
        <f>$O33</f>
        <v>0</v>
      </c>
      <c r="L28" s="129">
        <f>$P33</f>
        <v>2</v>
      </c>
      <c r="N28" s="130" t="s">
        <v>45</v>
      </c>
      <c r="O28" s="131">
        <f>SUM(E26:E28)</f>
        <v>48</v>
      </c>
      <c r="P28" s="132">
        <f>SUM(G26:G28)</f>
        <v>56</v>
      </c>
    </row>
    <row r="29" spans="2:22" x14ac:dyDescent="0.2">
      <c r="C29" s="6"/>
      <c r="D29" s="43" t="s">
        <v>426</v>
      </c>
      <c r="E29" s="70">
        <v>21</v>
      </c>
      <c r="F29" s="71" t="s">
        <v>368</v>
      </c>
      <c r="G29" s="72">
        <v>11</v>
      </c>
      <c r="H29" s="43" t="s">
        <v>427</v>
      </c>
      <c r="J29" s="133" t="s">
        <v>46</v>
      </c>
      <c r="K29" s="134">
        <f>$O32+$O29+$O26</f>
        <v>1</v>
      </c>
      <c r="L29" s="135">
        <f>$P32+$P29+$P26</f>
        <v>2</v>
      </c>
      <c r="N29" s="118" t="s">
        <v>46</v>
      </c>
      <c r="O29" s="119">
        <f>IF($O30&gt;$P30,1,0)</f>
        <v>1</v>
      </c>
      <c r="P29" s="120">
        <f>IF($O30&lt;$P30,1,0)</f>
        <v>0</v>
      </c>
      <c r="S29" s="56">
        <v>0.625</v>
      </c>
    </row>
    <row r="30" spans="2:22" x14ac:dyDescent="0.2">
      <c r="C30" s="6" t="s">
        <v>377</v>
      </c>
      <c r="D30" s="60" t="s">
        <v>428</v>
      </c>
      <c r="E30" s="74">
        <v>21</v>
      </c>
      <c r="F30" s="14" t="s">
        <v>368</v>
      </c>
      <c r="G30" s="75">
        <v>13</v>
      </c>
      <c r="H30" s="60" t="s">
        <v>429</v>
      </c>
      <c r="J30" s="133" t="s">
        <v>47</v>
      </c>
      <c r="K30" s="134">
        <f>$O33+$O30+$O27</f>
        <v>3</v>
      </c>
      <c r="L30" s="135">
        <f>$P33+$P30+$P27</f>
        <v>4</v>
      </c>
      <c r="N30" s="124" t="s">
        <v>47</v>
      </c>
      <c r="O30" s="125">
        <f>IF($E29&gt;$G29,1,0)+IF($E30&gt;$G30,1,0)+IF($E31&gt;$G31,1,0)</f>
        <v>2</v>
      </c>
      <c r="P30" s="126">
        <f>IF($E29&lt;$G29,1,0)+IF($E30&lt;$G30,1,0)+IF($E31&lt;$G31,1,0)</f>
        <v>0</v>
      </c>
    </row>
    <row r="31" spans="2:22" ht="13.8" thickBot="1" x14ac:dyDescent="0.25">
      <c r="C31" s="8"/>
      <c r="D31" s="48"/>
      <c r="E31" s="77"/>
      <c r="F31" s="78" t="s">
        <v>368</v>
      </c>
      <c r="G31" s="79"/>
      <c r="H31" s="48"/>
      <c r="J31" s="136" t="s">
        <v>45</v>
      </c>
      <c r="K31" s="137">
        <f>$O34+$O31+$O28</f>
        <v>126</v>
      </c>
      <c r="L31" s="138">
        <f>$P34+$P31+$P28</f>
        <v>122</v>
      </c>
      <c r="N31" s="130" t="s">
        <v>45</v>
      </c>
      <c r="O31" s="131">
        <f>SUM(E29:E31)</f>
        <v>42</v>
      </c>
      <c r="P31" s="132">
        <f>SUM(G29:G31)</f>
        <v>24</v>
      </c>
    </row>
    <row r="32" spans="2:22" x14ac:dyDescent="0.2">
      <c r="C32" s="5"/>
      <c r="D32" s="43" t="s">
        <v>430</v>
      </c>
      <c r="E32" s="70">
        <v>17</v>
      </c>
      <c r="F32" s="71" t="s">
        <v>368</v>
      </c>
      <c r="G32" s="72">
        <v>21</v>
      </c>
      <c r="H32" s="43" t="s">
        <v>431</v>
      </c>
      <c r="J32" s="9"/>
      <c r="K32" s="10"/>
      <c r="L32" s="10"/>
      <c r="N32" s="118" t="s">
        <v>46</v>
      </c>
      <c r="O32" s="119">
        <f>IF($O33&gt;$P33,1,0)</f>
        <v>0</v>
      </c>
      <c r="P32" s="120">
        <f>IF($O33&lt;$P33,1,0)</f>
        <v>1</v>
      </c>
      <c r="S32" s="56">
        <v>0.64583333333333326</v>
      </c>
    </row>
    <row r="33" spans="2:22" x14ac:dyDescent="0.2">
      <c r="C33" s="6" t="s">
        <v>382</v>
      </c>
      <c r="D33" s="60" t="s">
        <v>432</v>
      </c>
      <c r="E33" s="74">
        <v>19</v>
      </c>
      <c r="F33" s="14" t="s">
        <v>368</v>
      </c>
      <c r="G33" s="75">
        <v>21</v>
      </c>
      <c r="H33" s="60" t="s">
        <v>433</v>
      </c>
      <c r="J33" s="9"/>
      <c r="K33" s="10"/>
      <c r="L33" s="10"/>
      <c r="N33" s="124" t="s">
        <v>47</v>
      </c>
      <c r="O33" s="125">
        <f>IF($E32&gt;$G32,1,0)+IF($E33&gt;$G33,1,0)+IF($E34&gt;$G34,1,0)</f>
        <v>0</v>
      </c>
      <c r="P33" s="126">
        <f>IF($E32&lt;$G32,1,0)+IF($E33&lt;$G33,1,0)+IF($E34&lt;$G34,1,0)</f>
        <v>2</v>
      </c>
    </row>
    <row r="34" spans="2:22" ht="13.8" thickBot="1" x14ac:dyDescent="0.25">
      <c r="C34" s="7"/>
      <c r="D34" s="48"/>
      <c r="E34" s="77"/>
      <c r="F34" s="78" t="s">
        <v>368</v>
      </c>
      <c r="G34" s="79"/>
      <c r="H34" s="48"/>
      <c r="J34" s="9"/>
      <c r="K34" s="10"/>
      <c r="L34" s="10"/>
      <c r="N34" s="130" t="s">
        <v>45</v>
      </c>
      <c r="O34" s="131">
        <f>SUM(E32:E34)</f>
        <v>36</v>
      </c>
      <c r="P34" s="132">
        <f>SUM(G32:G34)</f>
        <v>42</v>
      </c>
    </row>
    <row r="35" spans="2:22" ht="13.8" thickBot="1" x14ac:dyDescent="0.25">
      <c r="C35" s="11"/>
      <c r="E35" s="13"/>
      <c r="F35" s="14"/>
      <c r="G35" s="13"/>
      <c r="J35" s="9"/>
      <c r="K35" s="10"/>
      <c r="L35" s="10"/>
      <c r="N35" s="9"/>
      <c r="O35" s="4"/>
      <c r="P35" s="4"/>
    </row>
    <row r="36" spans="2:22" ht="13.8" thickBot="1" x14ac:dyDescent="0.25">
      <c r="B36" t="s">
        <v>41</v>
      </c>
      <c r="C36" s="40" t="s">
        <v>434</v>
      </c>
      <c r="D36" s="160" t="s">
        <v>405</v>
      </c>
      <c r="E36" s="1">
        <v>1</v>
      </c>
      <c r="F36" s="2" t="s">
        <v>368</v>
      </c>
      <c r="G36" s="3">
        <v>2</v>
      </c>
      <c r="H36" s="69" t="s">
        <v>420</v>
      </c>
      <c r="J36" s="113" t="s">
        <v>1</v>
      </c>
      <c r="K36" s="114" t="str">
        <f>IF($K40&gt;$L40,"○","×")</f>
        <v>×</v>
      </c>
      <c r="L36" s="114" t="str">
        <f>IF($K40&lt;$L40,"○","×")</f>
        <v>○</v>
      </c>
      <c r="O36" s="4"/>
      <c r="P36" s="4"/>
      <c r="S36">
        <v>1</v>
      </c>
      <c r="T36" t="s">
        <v>42</v>
      </c>
      <c r="U36" t="s">
        <v>49</v>
      </c>
      <c r="V36" t="s">
        <v>42</v>
      </c>
    </row>
    <row r="37" spans="2:22" x14ac:dyDescent="0.2">
      <c r="C37" s="5"/>
      <c r="D37" s="43" t="s">
        <v>407</v>
      </c>
      <c r="E37" s="70">
        <v>9</v>
      </c>
      <c r="F37" s="71" t="s">
        <v>368</v>
      </c>
      <c r="G37" s="72">
        <v>21</v>
      </c>
      <c r="H37" s="73" t="s">
        <v>424</v>
      </c>
      <c r="J37" s="115" t="s">
        <v>50</v>
      </c>
      <c r="K37" s="116">
        <f>$O38</f>
        <v>0</v>
      </c>
      <c r="L37" s="117">
        <f>$P38</f>
        <v>2</v>
      </c>
      <c r="N37" s="118" t="s">
        <v>46</v>
      </c>
      <c r="O37" s="119">
        <f>IF($O38&gt;$P38,1,0)</f>
        <v>0</v>
      </c>
      <c r="P37" s="120">
        <f>IF($O38&lt;$P38,1,0)</f>
        <v>1</v>
      </c>
      <c r="S37" s="56">
        <v>0.66666666666666663</v>
      </c>
    </row>
    <row r="38" spans="2:22" x14ac:dyDescent="0.2">
      <c r="C38" s="6" t="s">
        <v>372</v>
      </c>
      <c r="D38" s="60" t="s">
        <v>409</v>
      </c>
      <c r="E38" s="74">
        <v>10</v>
      </c>
      <c r="F38" s="14" t="s">
        <v>368</v>
      </c>
      <c r="G38" s="75">
        <v>21</v>
      </c>
      <c r="H38" s="76" t="s">
        <v>428</v>
      </c>
      <c r="J38" s="121" t="s">
        <v>43</v>
      </c>
      <c r="K38" s="122">
        <f>$O41</f>
        <v>2</v>
      </c>
      <c r="L38" s="123">
        <f>$P41</f>
        <v>0</v>
      </c>
      <c r="N38" s="124" t="s">
        <v>47</v>
      </c>
      <c r="O38" s="125">
        <f>IF($E37&gt;$G37,1,0)+IF($E38&gt;$G38,1,0)+IF($E39&gt;$G39,1,0)</f>
        <v>0</v>
      </c>
      <c r="P38" s="126">
        <f>IF($E37&lt;$G37,1,0)+IF($E38&lt;$G38,1,0)+IF($E39&lt;$G39,1,0)</f>
        <v>2</v>
      </c>
    </row>
    <row r="39" spans="2:22" ht="13.8" thickBot="1" x14ac:dyDescent="0.25">
      <c r="C39" s="7"/>
      <c r="D39" s="48"/>
      <c r="E39" s="77"/>
      <c r="F39" s="78" t="s">
        <v>368</v>
      </c>
      <c r="G39" s="79"/>
      <c r="H39" s="80"/>
      <c r="J39" s="127" t="s">
        <v>44</v>
      </c>
      <c r="K39" s="128">
        <f>$O44</f>
        <v>0</v>
      </c>
      <c r="L39" s="129">
        <f>$P44</f>
        <v>2</v>
      </c>
      <c r="N39" s="130" t="s">
        <v>45</v>
      </c>
      <c r="O39" s="131">
        <f>SUM(E37:E39)</f>
        <v>19</v>
      </c>
      <c r="P39" s="132">
        <f>SUM(G37:G39)</f>
        <v>42</v>
      </c>
    </row>
    <row r="40" spans="2:22" x14ac:dyDescent="0.2">
      <c r="C40" s="6"/>
      <c r="D40" s="43" t="s">
        <v>411</v>
      </c>
      <c r="E40" s="70">
        <v>21</v>
      </c>
      <c r="F40" s="71" t="s">
        <v>368</v>
      </c>
      <c r="G40" s="72">
        <v>14</v>
      </c>
      <c r="H40" s="43" t="s">
        <v>430</v>
      </c>
      <c r="J40" s="133" t="s">
        <v>46</v>
      </c>
      <c r="K40" s="134">
        <f>$O43+$O40+$O37</f>
        <v>1</v>
      </c>
      <c r="L40" s="135">
        <f>$P43+$P40+$P37</f>
        <v>2</v>
      </c>
      <c r="N40" s="118" t="s">
        <v>46</v>
      </c>
      <c r="O40" s="119">
        <f>IF($O41&gt;$P41,1,0)</f>
        <v>1</v>
      </c>
      <c r="P40" s="120">
        <f>IF($O41&lt;$P41,1,0)</f>
        <v>0</v>
      </c>
      <c r="S40" s="56">
        <v>0.6875</v>
      </c>
    </row>
    <row r="41" spans="2:22" x14ac:dyDescent="0.2">
      <c r="C41" s="6" t="s">
        <v>377</v>
      </c>
      <c r="D41" s="60" t="s">
        <v>413</v>
      </c>
      <c r="E41" s="74">
        <v>21</v>
      </c>
      <c r="F41" s="14" t="s">
        <v>368</v>
      </c>
      <c r="G41" s="75">
        <v>17</v>
      </c>
      <c r="H41" s="60" t="s">
        <v>422</v>
      </c>
      <c r="J41" s="133" t="s">
        <v>47</v>
      </c>
      <c r="K41" s="134">
        <f>$O44+$O41+$O38</f>
        <v>2</v>
      </c>
      <c r="L41" s="135">
        <f>$P44+$P41+$P38</f>
        <v>4</v>
      </c>
      <c r="N41" s="124" t="s">
        <v>47</v>
      </c>
      <c r="O41" s="125">
        <f>IF($E40&gt;$G40,1,0)+IF($E41&gt;$G41,1,0)+IF($E42&gt;$G42,1,0)</f>
        <v>2</v>
      </c>
      <c r="P41" s="126">
        <f>IF($E40&lt;$G40,1,0)+IF($E41&lt;$G41,1,0)+IF($E42&lt;$G42,1,0)</f>
        <v>0</v>
      </c>
    </row>
    <row r="42" spans="2:22" ht="13.8" thickBot="1" x14ac:dyDescent="0.25">
      <c r="C42" s="8"/>
      <c r="D42" s="48"/>
      <c r="E42" s="77"/>
      <c r="F42" s="78" t="s">
        <v>368</v>
      </c>
      <c r="G42" s="79"/>
      <c r="H42" s="48"/>
      <c r="J42" s="136" t="s">
        <v>45</v>
      </c>
      <c r="K42" s="137">
        <f>$O45+$O42+$O39</f>
        <v>91</v>
      </c>
      <c r="L42" s="138">
        <f>$P45+$P42+$P39</f>
        <v>115</v>
      </c>
      <c r="N42" s="130" t="s">
        <v>45</v>
      </c>
      <c r="O42" s="131">
        <f>SUM(E40:E42)</f>
        <v>42</v>
      </c>
      <c r="P42" s="132">
        <f>SUM(G40:G42)</f>
        <v>31</v>
      </c>
    </row>
    <row r="43" spans="2:22" x14ac:dyDescent="0.2">
      <c r="C43" s="5"/>
      <c r="D43" s="43" t="s">
        <v>415</v>
      </c>
      <c r="E43" s="70">
        <v>16</v>
      </c>
      <c r="F43" s="71" t="s">
        <v>368</v>
      </c>
      <c r="G43" s="72">
        <v>21</v>
      </c>
      <c r="H43" s="43" t="s">
        <v>432</v>
      </c>
      <c r="J43" s="9"/>
      <c r="K43" s="10"/>
      <c r="L43" s="10"/>
      <c r="N43" s="118" t="s">
        <v>46</v>
      </c>
      <c r="O43" s="119">
        <f>IF($O44&gt;$P44,1,0)</f>
        <v>0</v>
      </c>
      <c r="P43" s="120">
        <f>IF($O44&lt;$P44,1,0)</f>
        <v>1</v>
      </c>
      <c r="S43" s="56">
        <v>0.70833333333333326</v>
      </c>
    </row>
    <row r="44" spans="2:22" x14ac:dyDescent="0.2">
      <c r="C44" s="6" t="s">
        <v>382</v>
      </c>
      <c r="D44" s="60" t="s">
        <v>417</v>
      </c>
      <c r="E44" s="74">
        <v>14</v>
      </c>
      <c r="F44" s="14" t="s">
        <v>368</v>
      </c>
      <c r="G44" s="75">
        <v>21</v>
      </c>
      <c r="H44" s="60" t="s">
        <v>426</v>
      </c>
      <c r="J44" s="9"/>
      <c r="K44" s="10"/>
      <c r="L44" s="10"/>
      <c r="N44" s="124" t="s">
        <v>47</v>
      </c>
      <c r="O44" s="125">
        <f>IF($E43&gt;$G43,1,0)+IF($E44&gt;$G44,1,0)+IF($E45&gt;$G45,1,0)</f>
        <v>0</v>
      </c>
      <c r="P44" s="126">
        <f>IF($E43&lt;$G43,1,0)+IF($E44&lt;$G44,1,0)+IF($E45&lt;$G45,1,0)</f>
        <v>2</v>
      </c>
    </row>
    <row r="45" spans="2:22" ht="13.8" thickBot="1" x14ac:dyDescent="0.25">
      <c r="C45" s="7"/>
      <c r="D45" s="48"/>
      <c r="E45" s="77"/>
      <c r="F45" s="78" t="s">
        <v>368</v>
      </c>
      <c r="G45" s="79"/>
      <c r="H45" s="48"/>
      <c r="J45" s="9"/>
      <c r="K45" s="10"/>
      <c r="L45" s="10"/>
      <c r="N45" s="130" t="s">
        <v>45</v>
      </c>
      <c r="O45" s="131">
        <f>SUM(E43:E45)</f>
        <v>30</v>
      </c>
      <c r="P45" s="132">
        <f>SUM(G43:G45)</f>
        <v>42</v>
      </c>
    </row>
    <row r="46" spans="2:22" ht="13.8" thickBot="1" x14ac:dyDescent="0.25">
      <c r="E46" s="13"/>
      <c r="F46" s="14"/>
      <c r="G46" s="13"/>
      <c r="J46" s="9"/>
      <c r="K46" s="10"/>
      <c r="L46" s="10"/>
      <c r="N46" s="9"/>
      <c r="O46" s="4"/>
      <c r="P46" s="4"/>
    </row>
    <row r="47" spans="2:22" ht="13.8" thickBot="1" x14ac:dyDescent="0.25">
      <c r="B47" t="s">
        <v>48</v>
      </c>
      <c r="C47" s="40" t="s">
        <v>435</v>
      </c>
      <c r="D47" s="69" t="s">
        <v>406</v>
      </c>
      <c r="E47" s="1">
        <v>1</v>
      </c>
      <c r="F47" s="2" t="s">
        <v>368</v>
      </c>
      <c r="G47" s="3">
        <v>2</v>
      </c>
      <c r="H47" s="69" t="s">
        <v>421</v>
      </c>
      <c r="J47" s="113" t="s">
        <v>1</v>
      </c>
      <c r="K47" s="114" t="str">
        <f>IF($K51&gt;$L51,"○","×")</f>
        <v>×</v>
      </c>
      <c r="L47" s="114" t="str">
        <f>IF($K51&lt;$L51,"○","×")</f>
        <v>○</v>
      </c>
      <c r="O47" s="4"/>
      <c r="P47" s="4"/>
      <c r="S47">
        <v>1</v>
      </c>
      <c r="T47" t="s">
        <v>42</v>
      </c>
      <c r="U47" t="s">
        <v>49</v>
      </c>
      <c r="V47" t="s">
        <v>42</v>
      </c>
    </row>
    <row r="48" spans="2:22" x14ac:dyDescent="0.2">
      <c r="C48" s="5"/>
      <c r="D48" s="43" t="s">
        <v>408</v>
      </c>
      <c r="E48" s="70">
        <v>0</v>
      </c>
      <c r="F48" s="71" t="s">
        <v>368</v>
      </c>
      <c r="G48" s="72">
        <v>21</v>
      </c>
      <c r="H48" s="73" t="s">
        <v>429</v>
      </c>
      <c r="J48" s="115" t="s">
        <v>50</v>
      </c>
      <c r="K48" s="116">
        <f>$O49</f>
        <v>0</v>
      </c>
      <c r="L48" s="117">
        <f>$P49</f>
        <v>2</v>
      </c>
      <c r="N48" s="118" t="s">
        <v>46</v>
      </c>
      <c r="O48" s="119">
        <f>IF($O49&gt;$P49,1,0)</f>
        <v>0</v>
      </c>
      <c r="P48" s="120">
        <f>IF($O49&lt;$P49,1,0)</f>
        <v>1</v>
      </c>
      <c r="S48" s="56">
        <v>0.66666666666666663</v>
      </c>
    </row>
    <row r="49" spans="2:22" x14ac:dyDescent="0.2">
      <c r="C49" s="6" t="s">
        <v>372</v>
      </c>
      <c r="D49" s="60" t="s">
        <v>414</v>
      </c>
      <c r="E49" s="74">
        <v>0</v>
      </c>
      <c r="F49" s="14" t="s">
        <v>368</v>
      </c>
      <c r="G49" s="75">
        <v>21</v>
      </c>
      <c r="H49" s="76" t="s">
        <v>423</v>
      </c>
      <c r="J49" s="121" t="s">
        <v>43</v>
      </c>
      <c r="K49" s="122">
        <f>$O52</f>
        <v>2</v>
      </c>
      <c r="L49" s="123">
        <f>$P52</f>
        <v>1</v>
      </c>
      <c r="N49" s="124" t="s">
        <v>47</v>
      </c>
      <c r="O49" s="125">
        <f>IF($E48&gt;$G48,1,0)+IF($E49&gt;$G49,1,0)+IF($E50&gt;$G50,1,0)</f>
        <v>0</v>
      </c>
      <c r="P49" s="126">
        <f>IF($E48&lt;$G48,1,0)+IF($E49&lt;$G49,1,0)+IF($E50&lt;$G50,1,0)</f>
        <v>2</v>
      </c>
    </row>
    <row r="50" spans="2:22" ht="13.8" thickBot="1" x14ac:dyDescent="0.25">
      <c r="C50" s="7"/>
      <c r="D50" s="48"/>
      <c r="E50" s="77"/>
      <c r="F50" s="78" t="s">
        <v>368</v>
      </c>
      <c r="G50" s="79"/>
      <c r="H50" s="80"/>
      <c r="J50" s="127" t="s">
        <v>44</v>
      </c>
      <c r="K50" s="128">
        <f>$O55</f>
        <v>0</v>
      </c>
      <c r="L50" s="129">
        <f>$P55</f>
        <v>2</v>
      </c>
      <c r="N50" s="130" t="s">
        <v>45</v>
      </c>
      <c r="O50" s="131">
        <f>SUM(E48:E50)</f>
        <v>0</v>
      </c>
      <c r="P50" s="132">
        <f>SUM(G48:G50)</f>
        <v>42</v>
      </c>
    </row>
    <row r="51" spans="2:22" x14ac:dyDescent="0.2">
      <c r="C51" s="6"/>
      <c r="D51" s="43" t="s">
        <v>418</v>
      </c>
      <c r="E51" s="70">
        <v>21</v>
      </c>
      <c r="F51" s="71" t="s">
        <v>368</v>
      </c>
      <c r="G51" s="72">
        <v>11</v>
      </c>
      <c r="H51" s="43" t="s">
        <v>431</v>
      </c>
      <c r="J51" s="133" t="s">
        <v>46</v>
      </c>
      <c r="K51" s="134">
        <f>$O54+$O51+$O48</f>
        <v>1</v>
      </c>
      <c r="L51" s="135">
        <f>$P54+$P51+$P48</f>
        <v>2</v>
      </c>
      <c r="N51" s="118" t="s">
        <v>46</v>
      </c>
      <c r="O51" s="119">
        <f>IF($O52&gt;$P52,1,0)</f>
        <v>1</v>
      </c>
      <c r="P51" s="120">
        <f>IF($O52&lt;$P52,1,0)</f>
        <v>0</v>
      </c>
      <c r="S51" s="56">
        <v>0.6875</v>
      </c>
    </row>
    <row r="52" spans="2:22" x14ac:dyDescent="0.2">
      <c r="C52" s="6" t="s">
        <v>377</v>
      </c>
      <c r="D52" s="60" t="s">
        <v>410</v>
      </c>
      <c r="E52" s="74">
        <v>12</v>
      </c>
      <c r="F52" s="14" t="s">
        <v>368</v>
      </c>
      <c r="G52" s="75">
        <v>21</v>
      </c>
      <c r="H52" s="60" t="s">
        <v>425</v>
      </c>
      <c r="J52" s="133" t="s">
        <v>47</v>
      </c>
      <c r="K52" s="134">
        <f>$O55+$O52+$O49</f>
        <v>2</v>
      </c>
      <c r="L52" s="135">
        <f>$P55+$P52+$P49</f>
        <v>5</v>
      </c>
      <c r="N52" s="124" t="s">
        <v>47</v>
      </c>
      <c r="O52" s="125">
        <f>IF($E51&gt;$G51,1,0)+IF($E52&gt;$G52,1,0)+IF($E53&gt;$G53,1,0)</f>
        <v>2</v>
      </c>
      <c r="P52" s="126">
        <f>IF($E51&lt;$G51,1,0)+IF($E52&lt;$G52,1,0)+IF($E53&lt;$G53,1,0)</f>
        <v>1</v>
      </c>
    </row>
    <row r="53" spans="2:22" ht="13.8" thickBot="1" x14ac:dyDescent="0.25">
      <c r="C53" s="8"/>
      <c r="D53" s="48"/>
      <c r="E53" s="77">
        <v>15</v>
      </c>
      <c r="F53" s="78" t="s">
        <v>368</v>
      </c>
      <c r="G53" s="79">
        <v>10</v>
      </c>
      <c r="H53" s="48"/>
      <c r="J53" s="136" t="s">
        <v>45</v>
      </c>
      <c r="K53" s="137">
        <f>$O56+$O53+$O50</f>
        <v>78</v>
      </c>
      <c r="L53" s="138">
        <f>$P56+$P53+$P50</f>
        <v>126</v>
      </c>
      <c r="N53" s="130" t="s">
        <v>45</v>
      </c>
      <c r="O53" s="131">
        <f>SUM(E51:E53)</f>
        <v>48</v>
      </c>
      <c r="P53" s="132">
        <f>SUM(G51:G53)</f>
        <v>42</v>
      </c>
    </row>
    <row r="54" spans="2:22" x14ac:dyDescent="0.2">
      <c r="C54" s="5"/>
      <c r="D54" s="43" t="s">
        <v>416</v>
      </c>
      <c r="E54" s="70">
        <v>19</v>
      </c>
      <c r="F54" s="71" t="s">
        <v>368</v>
      </c>
      <c r="G54" s="72">
        <v>21</v>
      </c>
      <c r="H54" s="43" t="s">
        <v>427</v>
      </c>
      <c r="J54" s="9"/>
      <c r="K54" s="10"/>
      <c r="L54" s="10"/>
      <c r="N54" s="118" t="s">
        <v>46</v>
      </c>
      <c r="O54" s="119">
        <f>IF($O55&gt;$P55,1,0)</f>
        <v>0</v>
      </c>
      <c r="P54" s="120">
        <f>IF($O55&lt;$P55,1,0)</f>
        <v>1</v>
      </c>
      <c r="S54" s="56">
        <v>0.70833333333333326</v>
      </c>
    </row>
    <row r="55" spans="2:22" x14ac:dyDescent="0.2">
      <c r="C55" s="6" t="s">
        <v>382</v>
      </c>
      <c r="D55" s="60" t="s">
        <v>412</v>
      </c>
      <c r="E55" s="74">
        <v>11</v>
      </c>
      <c r="F55" s="14" t="s">
        <v>368</v>
      </c>
      <c r="G55" s="75">
        <v>21</v>
      </c>
      <c r="H55" s="60" t="s">
        <v>433</v>
      </c>
      <c r="J55" s="9"/>
      <c r="K55" s="10"/>
      <c r="L55" s="10"/>
      <c r="N55" s="124" t="s">
        <v>47</v>
      </c>
      <c r="O55" s="125">
        <f>IF($E54&gt;$G54,1,0)+IF($E55&gt;$G55,1,0)+IF($E56&gt;$G56,1,0)</f>
        <v>0</v>
      </c>
      <c r="P55" s="126">
        <f>IF($E54&lt;$G54,1,0)+IF($E55&lt;$G55,1,0)+IF($E56&lt;$G56,1,0)</f>
        <v>2</v>
      </c>
    </row>
    <row r="56" spans="2:22" ht="13.8" thickBot="1" x14ac:dyDescent="0.25">
      <c r="C56" s="7"/>
      <c r="D56" s="48"/>
      <c r="E56" s="77"/>
      <c r="F56" s="78" t="s">
        <v>368</v>
      </c>
      <c r="G56" s="79"/>
      <c r="H56" s="48"/>
      <c r="J56" s="9"/>
      <c r="K56" s="10"/>
      <c r="L56" s="10"/>
      <c r="N56" s="130" t="s">
        <v>45</v>
      </c>
      <c r="O56" s="131">
        <f>SUM(E54:E56)</f>
        <v>30</v>
      </c>
      <c r="P56" s="132">
        <f>SUM(G54:G56)</f>
        <v>42</v>
      </c>
    </row>
    <row r="57" spans="2:22" ht="13.8" thickBot="1" x14ac:dyDescent="0.25">
      <c r="E57" s="13"/>
      <c r="F57" s="14"/>
      <c r="G57" s="13"/>
      <c r="J57" s="9"/>
      <c r="K57" s="10"/>
      <c r="L57" s="10"/>
      <c r="N57" s="9"/>
      <c r="O57" s="4"/>
      <c r="P57" s="4"/>
    </row>
    <row r="58" spans="2:22" ht="13.8" thickBot="1" x14ac:dyDescent="0.25">
      <c r="B58" t="s">
        <v>51</v>
      </c>
      <c r="C58" s="40" t="s">
        <v>436</v>
      </c>
      <c r="D58" s="160" t="s">
        <v>405</v>
      </c>
      <c r="E58" s="1">
        <v>1</v>
      </c>
      <c r="F58" s="2" t="s">
        <v>368</v>
      </c>
      <c r="G58" s="3">
        <v>2</v>
      </c>
      <c r="H58" s="69" t="s">
        <v>421</v>
      </c>
      <c r="J58" s="113" t="s">
        <v>1</v>
      </c>
      <c r="K58" s="114" t="str">
        <f>IF($K62&gt;$L62,"○","×")</f>
        <v>×</v>
      </c>
      <c r="L58" s="114" t="str">
        <f>IF($K62&lt;$L62,"○","×")</f>
        <v>○</v>
      </c>
      <c r="O58" s="4"/>
      <c r="P58" s="4"/>
      <c r="S58">
        <v>1</v>
      </c>
      <c r="T58" t="s">
        <v>42</v>
      </c>
      <c r="U58" t="s">
        <v>49</v>
      </c>
      <c r="V58" t="s">
        <v>42</v>
      </c>
    </row>
    <row r="59" spans="2:22" x14ac:dyDescent="0.2">
      <c r="C59" s="5"/>
      <c r="D59" s="43" t="s">
        <v>407</v>
      </c>
      <c r="E59" s="70">
        <v>15</v>
      </c>
      <c r="F59" s="71" t="s">
        <v>368</v>
      </c>
      <c r="G59" s="72">
        <v>21</v>
      </c>
      <c r="H59" s="73" t="s">
        <v>423</v>
      </c>
      <c r="J59" s="115" t="s">
        <v>50</v>
      </c>
      <c r="K59" s="116">
        <f>$O60</f>
        <v>0</v>
      </c>
      <c r="L59" s="117">
        <f>$P60</f>
        <v>2</v>
      </c>
      <c r="N59" s="118" t="s">
        <v>46</v>
      </c>
      <c r="O59" s="119">
        <f>IF($O60&gt;$P60,1,0)</f>
        <v>0</v>
      </c>
      <c r="P59" s="120">
        <f>IF($O60&lt;$P60,1,0)</f>
        <v>1</v>
      </c>
      <c r="S59" s="56">
        <v>0.72916666666666663</v>
      </c>
    </row>
    <row r="60" spans="2:22" x14ac:dyDescent="0.2">
      <c r="C60" s="6" t="s">
        <v>372</v>
      </c>
      <c r="D60" s="60" t="s">
        <v>409</v>
      </c>
      <c r="E60" s="74">
        <v>16</v>
      </c>
      <c r="F60" s="14" t="s">
        <v>368</v>
      </c>
      <c r="G60" s="75">
        <v>21</v>
      </c>
      <c r="H60" s="76" t="s">
        <v>425</v>
      </c>
      <c r="J60" s="121" t="s">
        <v>43</v>
      </c>
      <c r="K60" s="122">
        <f>$O63</f>
        <v>1</v>
      </c>
      <c r="L60" s="123">
        <f>$P63</f>
        <v>2</v>
      </c>
      <c r="N60" s="124" t="s">
        <v>47</v>
      </c>
      <c r="O60" s="125">
        <f>IF($E59&gt;$G59,1,0)+IF($E60&gt;$G60,1,0)+IF($E61&gt;$G61,1,0)</f>
        <v>0</v>
      </c>
      <c r="P60" s="126">
        <f>IF($E59&lt;$G59,1,0)+IF($E60&lt;$G60,1,0)+IF($E61&lt;$G61,1,0)</f>
        <v>2</v>
      </c>
    </row>
    <row r="61" spans="2:22" ht="13.8" thickBot="1" x14ac:dyDescent="0.25">
      <c r="C61" s="7"/>
      <c r="D61" s="48"/>
      <c r="E61" s="77"/>
      <c r="F61" s="78" t="s">
        <v>368</v>
      </c>
      <c r="G61" s="79"/>
      <c r="H61" s="80"/>
      <c r="J61" s="127" t="s">
        <v>44</v>
      </c>
      <c r="K61" s="128">
        <f>$O66</f>
        <v>2</v>
      </c>
      <c r="L61" s="129">
        <f>$P66</f>
        <v>1</v>
      </c>
      <c r="N61" s="130" t="s">
        <v>45</v>
      </c>
      <c r="O61" s="131">
        <f>SUM(E59:E61)</f>
        <v>31</v>
      </c>
      <c r="P61" s="132">
        <f>SUM(G59:G61)</f>
        <v>42</v>
      </c>
    </row>
    <row r="62" spans="2:22" x14ac:dyDescent="0.2">
      <c r="C62" s="6"/>
      <c r="D62" s="43" t="s">
        <v>411</v>
      </c>
      <c r="E62" s="70">
        <v>18</v>
      </c>
      <c r="F62" s="71" t="s">
        <v>368</v>
      </c>
      <c r="G62" s="72">
        <v>21</v>
      </c>
      <c r="H62" s="43" t="s">
        <v>433</v>
      </c>
      <c r="J62" s="133" t="s">
        <v>46</v>
      </c>
      <c r="K62" s="134">
        <f>$O65+$O62+$O59</f>
        <v>1</v>
      </c>
      <c r="L62" s="135">
        <f>$P65+$P62+$P59</f>
        <v>2</v>
      </c>
      <c r="N62" s="118" t="s">
        <v>46</v>
      </c>
      <c r="O62" s="119">
        <f>IF($O63&gt;$P63,1,0)</f>
        <v>0</v>
      </c>
      <c r="P62" s="120">
        <f>IF($O63&lt;$P63,1,0)</f>
        <v>1</v>
      </c>
      <c r="S62" s="56">
        <v>0.75</v>
      </c>
    </row>
    <row r="63" spans="2:22" x14ac:dyDescent="0.2">
      <c r="C63" s="6" t="s">
        <v>377</v>
      </c>
      <c r="D63" s="60" t="s">
        <v>413</v>
      </c>
      <c r="E63" s="74">
        <v>21</v>
      </c>
      <c r="F63" s="14" t="s">
        <v>368</v>
      </c>
      <c r="G63" s="75">
        <v>16</v>
      </c>
      <c r="H63" s="60" t="s">
        <v>429</v>
      </c>
      <c r="J63" s="133" t="s">
        <v>47</v>
      </c>
      <c r="K63" s="134">
        <f>$O66+$O63+$O60</f>
        <v>3</v>
      </c>
      <c r="L63" s="135">
        <f>$P66+$P63+$P60</f>
        <v>5</v>
      </c>
      <c r="N63" s="124" t="s">
        <v>47</v>
      </c>
      <c r="O63" s="125">
        <f>IF($E62&gt;$G62,1,0)+IF($E63&gt;$G63,1,0)+IF($E64&gt;$G64,1,0)</f>
        <v>1</v>
      </c>
      <c r="P63" s="126">
        <f>IF($E62&lt;$G62,1,0)+IF($E63&lt;$G63,1,0)+IF($E64&lt;$G64,1,0)</f>
        <v>2</v>
      </c>
    </row>
    <row r="64" spans="2:22" ht="13.8" thickBot="1" x14ac:dyDescent="0.25">
      <c r="C64" s="8"/>
      <c r="D64" s="48"/>
      <c r="E64" s="77">
        <v>13</v>
      </c>
      <c r="F64" s="78" t="s">
        <v>368</v>
      </c>
      <c r="G64" s="79">
        <v>15</v>
      </c>
      <c r="H64" s="48"/>
      <c r="J64" s="136" t="s">
        <v>45</v>
      </c>
      <c r="K64" s="137">
        <f>$O67+$O64+$O61</f>
        <v>139</v>
      </c>
      <c r="L64" s="138">
        <f>$P67+$P64+$P61</f>
        <v>138</v>
      </c>
      <c r="N64" s="130" t="s">
        <v>45</v>
      </c>
      <c r="O64" s="131">
        <f>SUM(E62:E64)</f>
        <v>52</v>
      </c>
      <c r="P64" s="132">
        <f>SUM(G62:G64)</f>
        <v>52</v>
      </c>
    </row>
    <row r="65" spans="2:22" x14ac:dyDescent="0.2">
      <c r="C65" s="5"/>
      <c r="D65" s="43" t="s">
        <v>415</v>
      </c>
      <c r="E65" s="70">
        <v>20</v>
      </c>
      <c r="F65" s="71" t="s">
        <v>368</v>
      </c>
      <c r="G65" s="72">
        <v>21</v>
      </c>
      <c r="H65" s="43" t="s">
        <v>431</v>
      </c>
      <c r="J65" s="9"/>
      <c r="K65" s="10"/>
      <c r="L65" s="10"/>
      <c r="N65" s="118" t="s">
        <v>46</v>
      </c>
      <c r="O65" s="119">
        <f>IF($O66&gt;$P66,1,0)</f>
        <v>1</v>
      </c>
      <c r="P65" s="120">
        <f>IF($O66&lt;$P66,1,0)</f>
        <v>0</v>
      </c>
      <c r="S65" s="56">
        <v>0.77083333333333326</v>
      </c>
    </row>
    <row r="66" spans="2:22" x14ac:dyDescent="0.2">
      <c r="C66" s="6" t="s">
        <v>382</v>
      </c>
      <c r="D66" s="60" t="s">
        <v>417</v>
      </c>
      <c r="E66" s="74">
        <v>21</v>
      </c>
      <c r="F66" s="14" t="s">
        <v>368</v>
      </c>
      <c r="G66" s="75">
        <v>10</v>
      </c>
      <c r="H66" s="60" t="s">
        <v>427</v>
      </c>
      <c r="J66" s="9"/>
      <c r="K66" s="10"/>
      <c r="L66" s="10"/>
      <c r="N66" s="124" t="s">
        <v>47</v>
      </c>
      <c r="O66" s="125">
        <f>IF($E65&gt;$G65,1,0)+IF($E66&gt;$G66,1,0)+IF($E67&gt;$G67,1,0)</f>
        <v>2</v>
      </c>
      <c r="P66" s="126">
        <f>IF($E65&lt;$G65,1,0)+IF($E66&lt;$G66,1,0)+IF($E67&lt;$G67,1,0)</f>
        <v>1</v>
      </c>
    </row>
    <row r="67" spans="2:22" ht="13.8" thickBot="1" x14ac:dyDescent="0.25">
      <c r="C67" s="7"/>
      <c r="D67" s="48"/>
      <c r="E67" s="77">
        <v>15</v>
      </c>
      <c r="F67" s="78" t="s">
        <v>368</v>
      </c>
      <c r="G67" s="79">
        <v>13</v>
      </c>
      <c r="H67" s="48"/>
      <c r="J67" s="9"/>
      <c r="K67" s="10"/>
      <c r="L67" s="10"/>
      <c r="N67" s="130" t="s">
        <v>45</v>
      </c>
      <c r="O67" s="131">
        <f>SUM(E65:E67)</f>
        <v>56</v>
      </c>
      <c r="P67" s="132">
        <f>SUM(G65:G67)</f>
        <v>44</v>
      </c>
    </row>
    <row r="68" spans="2:22" ht="13.8" thickBot="1" x14ac:dyDescent="0.25">
      <c r="C68" s="11"/>
      <c r="E68" s="13"/>
      <c r="F68" s="14"/>
      <c r="G68" s="13"/>
      <c r="J68" s="9"/>
      <c r="K68" s="10"/>
      <c r="L68" s="10"/>
      <c r="N68" s="9"/>
      <c r="O68" s="4"/>
      <c r="P68" s="4"/>
    </row>
    <row r="69" spans="2:22" ht="13.8" thickBot="1" x14ac:dyDescent="0.25">
      <c r="B69" t="s">
        <v>52</v>
      </c>
      <c r="C69" s="40" t="s">
        <v>437</v>
      </c>
      <c r="D69" s="69" t="s">
        <v>406</v>
      </c>
      <c r="E69" s="1">
        <v>1</v>
      </c>
      <c r="F69" s="2" t="s">
        <v>368</v>
      </c>
      <c r="G69" s="3">
        <v>2</v>
      </c>
      <c r="H69" s="69" t="s">
        <v>420</v>
      </c>
      <c r="J69" s="113" t="s">
        <v>1</v>
      </c>
      <c r="K69" s="114" t="str">
        <f>IF($K73&gt;$L73,"○","×")</f>
        <v>×</v>
      </c>
      <c r="L69" s="114" t="str">
        <f>IF($K73&lt;$L73,"○","×")</f>
        <v>○</v>
      </c>
      <c r="O69" s="4"/>
      <c r="P69" s="4"/>
      <c r="S69">
        <v>1</v>
      </c>
      <c r="T69" t="s">
        <v>42</v>
      </c>
      <c r="U69" t="s">
        <v>49</v>
      </c>
      <c r="V69" t="s">
        <v>42</v>
      </c>
    </row>
    <row r="70" spans="2:22" x14ac:dyDescent="0.2">
      <c r="C70" s="5"/>
      <c r="D70" s="43" t="s">
        <v>410</v>
      </c>
      <c r="E70" s="70">
        <v>21</v>
      </c>
      <c r="F70" s="71" t="s">
        <v>368</v>
      </c>
      <c r="G70" s="72">
        <v>16</v>
      </c>
      <c r="H70" s="73" t="s">
        <v>422</v>
      </c>
      <c r="J70" s="115" t="s">
        <v>50</v>
      </c>
      <c r="K70" s="116">
        <f>$O71</f>
        <v>1</v>
      </c>
      <c r="L70" s="117">
        <f>$P71</f>
        <v>2</v>
      </c>
      <c r="N70" s="118" t="s">
        <v>46</v>
      </c>
      <c r="O70" s="119">
        <f>IF($O71&gt;$P71,1,0)</f>
        <v>0</v>
      </c>
      <c r="P70" s="120">
        <f>IF($O71&lt;$P71,1,0)</f>
        <v>1</v>
      </c>
      <c r="S70" s="56">
        <v>0.72916666666666663</v>
      </c>
    </row>
    <row r="71" spans="2:22" x14ac:dyDescent="0.2">
      <c r="C71" s="6" t="s">
        <v>372</v>
      </c>
      <c r="D71" s="60" t="s">
        <v>414</v>
      </c>
      <c r="E71" s="74">
        <v>14</v>
      </c>
      <c r="F71" s="14" t="s">
        <v>368</v>
      </c>
      <c r="G71" s="75">
        <v>21</v>
      </c>
      <c r="H71" s="76" t="s">
        <v>428</v>
      </c>
      <c r="J71" s="121" t="s">
        <v>43</v>
      </c>
      <c r="K71" s="122">
        <f>$O74</f>
        <v>0</v>
      </c>
      <c r="L71" s="123">
        <f>$P74</f>
        <v>2</v>
      </c>
      <c r="N71" s="124" t="s">
        <v>47</v>
      </c>
      <c r="O71" s="125">
        <f>IF($E70&gt;$G70,1,0)+IF($E71&gt;$G71,1,0)+IF($E72&gt;$G72,1,0)</f>
        <v>1</v>
      </c>
      <c r="P71" s="126">
        <f>IF($E70&lt;$G70,1,0)+IF($E71&lt;$G71,1,0)+IF($E72&lt;$G72,1,0)</f>
        <v>2</v>
      </c>
    </row>
    <row r="72" spans="2:22" ht="13.8" thickBot="1" x14ac:dyDescent="0.25">
      <c r="C72" s="7"/>
      <c r="D72" s="48"/>
      <c r="E72" s="77">
        <v>10</v>
      </c>
      <c r="F72" s="78" t="s">
        <v>368</v>
      </c>
      <c r="G72" s="79">
        <v>15</v>
      </c>
      <c r="H72" s="80"/>
      <c r="J72" s="127" t="s">
        <v>44</v>
      </c>
      <c r="K72" s="128">
        <f>$O77</f>
        <v>2</v>
      </c>
      <c r="L72" s="129">
        <f>$P77</f>
        <v>0</v>
      </c>
      <c r="N72" s="130" t="s">
        <v>45</v>
      </c>
      <c r="O72" s="131">
        <f>SUM(E70:E72)</f>
        <v>45</v>
      </c>
      <c r="P72" s="132">
        <f>SUM(G70:G72)</f>
        <v>52</v>
      </c>
    </row>
    <row r="73" spans="2:22" x14ac:dyDescent="0.2">
      <c r="C73" s="6"/>
      <c r="D73" s="43" t="s">
        <v>416</v>
      </c>
      <c r="E73" s="70">
        <v>0</v>
      </c>
      <c r="F73" s="71" t="s">
        <v>368</v>
      </c>
      <c r="G73" s="72">
        <v>21</v>
      </c>
      <c r="H73" s="43" t="s">
        <v>432</v>
      </c>
      <c r="J73" s="133" t="s">
        <v>46</v>
      </c>
      <c r="K73" s="134">
        <f>$O76+$O73+$O70</f>
        <v>1</v>
      </c>
      <c r="L73" s="135">
        <f>$P76+$P73+$P70</f>
        <v>2</v>
      </c>
      <c r="N73" s="118" t="s">
        <v>46</v>
      </c>
      <c r="O73" s="119">
        <f>IF($O74&gt;$P74,1,0)</f>
        <v>0</v>
      </c>
      <c r="P73" s="120">
        <f>IF($O74&lt;$P74,1,0)</f>
        <v>1</v>
      </c>
      <c r="S73" s="56">
        <v>0.75</v>
      </c>
    </row>
    <row r="74" spans="2:22" x14ac:dyDescent="0.2">
      <c r="C74" s="6" t="s">
        <v>377</v>
      </c>
      <c r="D74" s="60" t="s">
        <v>408</v>
      </c>
      <c r="E74" s="74">
        <v>0</v>
      </c>
      <c r="F74" s="14" t="s">
        <v>368</v>
      </c>
      <c r="G74" s="75">
        <v>21</v>
      </c>
      <c r="H74" s="60" t="s">
        <v>424</v>
      </c>
      <c r="J74" s="133" t="s">
        <v>47</v>
      </c>
      <c r="K74" s="134">
        <f>$O77+$O74+$O71</f>
        <v>3</v>
      </c>
      <c r="L74" s="135">
        <f>$P77+$P74+$P71</f>
        <v>4</v>
      </c>
      <c r="N74" s="124" t="s">
        <v>47</v>
      </c>
      <c r="O74" s="125">
        <f>IF($E73&gt;$G73,1,0)+IF($E74&gt;$G74,1,0)+IF($E75&gt;$G75,1,0)</f>
        <v>0</v>
      </c>
      <c r="P74" s="126">
        <f>IF($E73&lt;$G73,1,0)+IF($E74&lt;$G74,1,0)+IF($E75&lt;$G75,1,0)</f>
        <v>2</v>
      </c>
    </row>
    <row r="75" spans="2:22" ht="13.8" thickBot="1" x14ac:dyDescent="0.25">
      <c r="C75" s="8"/>
      <c r="D75" s="48"/>
      <c r="E75" s="77"/>
      <c r="F75" s="78" t="s">
        <v>368</v>
      </c>
      <c r="G75" s="79"/>
      <c r="H75" s="48"/>
      <c r="J75" s="136" t="s">
        <v>45</v>
      </c>
      <c r="K75" s="137">
        <f>$O78+$O75+$O72</f>
        <v>87</v>
      </c>
      <c r="L75" s="138">
        <f>$P78+$P75+$P72</f>
        <v>127</v>
      </c>
      <c r="N75" s="130" t="s">
        <v>45</v>
      </c>
      <c r="O75" s="131">
        <f>SUM(E73:E75)</f>
        <v>0</v>
      </c>
      <c r="P75" s="132">
        <f>SUM(G73:G75)</f>
        <v>42</v>
      </c>
    </row>
    <row r="76" spans="2:22" x14ac:dyDescent="0.2">
      <c r="C76" s="5"/>
      <c r="D76" s="43" t="s">
        <v>418</v>
      </c>
      <c r="E76" s="70">
        <v>21</v>
      </c>
      <c r="F76" s="71" t="s">
        <v>368</v>
      </c>
      <c r="G76" s="72">
        <v>16</v>
      </c>
      <c r="H76" s="43" t="s">
        <v>430</v>
      </c>
      <c r="J76" s="9"/>
      <c r="K76" s="10"/>
      <c r="L76" s="10"/>
      <c r="N76" s="118" t="s">
        <v>46</v>
      </c>
      <c r="O76" s="119">
        <f>IF($O77&gt;$P77,1,0)</f>
        <v>1</v>
      </c>
      <c r="P76" s="120">
        <f>IF($O77&lt;$P77,1,0)</f>
        <v>0</v>
      </c>
      <c r="S76" s="56">
        <v>0.77083333333333326</v>
      </c>
    </row>
    <row r="77" spans="2:22" x14ac:dyDescent="0.2">
      <c r="C77" s="6" t="s">
        <v>382</v>
      </c>
      <c r="D77" s="60" t="s">
        <v>412</v>
      </c>
      <c r="E77" s="74">
        <v>21</v>
      </c>
      <c r="F77" s="14" t="s">
        <v>368</v>
      </c>
      <c r="G77" s="75">
        <v>17</v>
      </c>
      <c r="H77" s="60" t="s">
        <v>426</v>
      </c>
      <c r="J77" s="9"/>
      <c r="K77" s="10"/>
      <c r="L77" s="10"/>
      <c r="N77" s="124" t="s">
        <v>47</v>
      </c>
      <c r="O77" s="125">
        <f>IF($E76&gt;$G76,1,0)+IF($E77&gt;$G77,1,0)+IF($E78&gt;$G78,1,0)</f>
        <v>2</v>
      </c>
      <c r="P77" s="126">
        <f>IF($E76&lt;$G76,1,0)+IF($E77&lt;$G77,1,0)+IF($E78&lt;$G78,1,0)</f>
        <v>0</v>
      </c>
    </row>
    <row r="78" spans="2:22" ht="13.8" thickBot="1" x14ac:dyDescent="0.25">
      <c r="C78" s="7"/>
      <c r="D78" s="48"/>
      <c r="E78" s="77"/>
      <c r="F78" s="78" t="s">
        <v>368</v>
      </c>
      <c r="G78" s="79"/>
      <c r="H78" s="48"/>
      <c r="J78" s="9"/>
      <c r="K78" s="10"/>
      <c r="L78" s="10"/>
      <c r="N78" s="130" t="s">
        <v>45</v>
      </c>
      <c r="O78" s="131">
        <f>SUM(E76:E78)</f>
        <v>42</v>
      </c>
      <c r="P78" s="132">
        <f>SUM(G76:G78)</f>
        <v>33</v>
      </c>
    </row>
    <row r="79" spans="2:22" ht="13.8" thickBot="1" x14ac:dyDescent="0.25">
      <c r="E79" s="13"/>
      <c r="F79" s="14"/>
      <c r="G79" s="13"/>
      <c r="J79" s="9"/>
      <c r="K79" s="10"/>
      <c r="L79" s="10"/>
      <c r="N79" s="9"/>
      <c r="O79" s="4"/>
      <c r="P79" s="4"/>
    </row>
    <row r="80" spans="2:22" ht="13.8" hidden="1" thickBot="1" x14ac:dyDescent="0.25">
      <c r="B80" t="s">
        <v>53</v>
      </c>
      <c r="C80" s="40" t="s">
        <v>438</v>
      </c>
      <c r="D80" s="69"/>
      <c r="E80" s="1">
        <v>0</v>
      </c>
      <c r="F80" s="2" t="s">
        <v>368</v>
      </c>
      <c r="G80" s="3">
        <v>0</v>
      </c>
      <c r="H80" s="69"/>
      <c r="J80" s="113" t="s">
        <v>1</v>
      </c>
      <c r="K80" s="114" t="str">
        <f>IF($K84&gt;$L84,"○","×")</f>
        <v>×</v>
      </c>
      <c r="L80" s="114" t="str">
        <f>IF($K84&lt;$L84,"○","×")</f>
        <v>×</v>
      </c>
      <c r="O80" s="4"/>
      <c r="P80" s="4"/>
      <c r="S80"/>
      <c r="T80" t="s">
        <v>22</v>
      </c>
      <c r="U80" t="s">
        <v>22</v>
      </c>
      <c r="V80" t="s">
        <v>22</v>
      </c>
    </row>
    <row r="81" spans="2:22" ht="13.8" hidden="1" thickBot="1" x14ac:dyDescent="0.25">
      <c r="C81" s="5"/>
      <c r="D81" s="43"/>
      <c r="E81" s="70"/>
      <c r="F81" s="71" t="s">
        <v>368</v>
      </c>
      <c r="G81" s="72"/>
      <c r="H81" s="73"/>
      <c r="J81" s="115" t="s">
        <v>50</v>
      </c>
      <c r="K81" s="116">
        <f>$O82</f>
        <v>0</v>
      </c>
      <c r="L81" s="117">
        <f>$P82</f>
        <v>0</v>
      </c>
      <c r="N81" s="118" t="s">
        <v>46</v>
      </c>
      <c r="O81" s="119">
        <f>IF($O82&gt;$P82,1,0)</f>
        <v>0</v>
      </c>
      <c r="P81" s="120">
        <f>IF($O82&lt;$P82,1,0)</f>
        <v>0</v>
      </c>
      <c r="S81" s="56" t="s">
        <v>23</v>
      </c>
    </row>
    <row r="82" spans="2:22" ht="13.8" hidden="1" thickBot="1" x14ac:dyDescent="0.25">
      <c r="C82" s="6" t="s">
        <v>372</v>
      </c>
      <c r="D82" s="60"/>
      <c r="E82" s="74"/>
      <c r="F82" s="14" t="s">
        <v>368</v>
      </c>
      <c r="G82" s="75"/>
      <c r="H82" s="76"/>
      <c r="J82" s="121" t="s">
        <v>43</v>
      </c>
      <c r="K82" s="122">
        <f>$O85</f>
        <v>0</v>
      </c>
      <c r="L82" s="123">
        <f>$P85</f>
        <v>0</v>
      </c>
      <c r="N82" s="124" t="s">
        <v>47</v>
      </c>
      <c r="O82" s="125">
        <f>IF($E81&gt;$G81,1,0)+IF($E82&gt;$G82,1,0)+IF($E83&gt;$G83,1,0)</f>
        <v>0</v>
      </c>
      <c r="P82" s="126">
        <f>IF($E81&lt;$G81,1,0)+IF($E82&lt;$G82,1,0)+IF($E83&lt;$G83,1,0)</f>
        <v>0</v>
      </c>
    </row>
    <row r="83" spans="2:22" ht="13.8" hidden="1" thickBot="1" x14ac:dyDescent="0.25">
      <c r="C83" s="7"/>
      <c r="D83" s="48"/>
      <c r="E83" s="77"/>
      <c r="F83" s="78" t="s">
        <v>368</v>
      </c>
      <c r="G83" s="79"/>
      <c r="H83" s="80"/>
      <c r="J83" s="127" t="s">
        <v>44</v>
      </c>
      <c r="K83" s="128">
        <f>$O88</f>
        <v>0</v>
      </c>
      <c r="L83" s="129">
        <f>$P88</f>
        <v>0</v>
      </c>
      <c r="N83" s="130" t="s">
        <v>45</v>
      </c>
      <c r="O83" s="131">
        <f>SUM(E81:E83)</f>
        <v>0</v>
      </c>
      <c r="P83" s="132">
        <f>SUM(G81:G83)</f>
        <v>0</v>
      </c>
    </row>
    <row r="84" spans="2:22" ht="13.8" hidden="1" thickBot="1" x14ac:dyDescent="0.25">
      <c r="C84" s="6"/>
      <c r="D84" s="43"/>
      <c r="E84" s="70"/>
      <c r="F84" s="71" t="s">
        <v>368</v>
      </c>
      <c r="G84" s="72"/>
      <c r="H84" s="43"/>
      <c r="J84" s="133" t="s">
        <v>46</v>
      </c>
      <c r="K84" s="134">
        <f>$O87+$O84+$O81</f>
        <v>0</v>
      </c>
      <c r="L84" s="135">
        <f>$P87+$P84+$P81</f>
        <v>0</v>
      </c>
      <c r="N84" s="118" t="s">
        <v>46</v>
      </c>
      <c r="O84" s="119">
        <f>IF($O85&gt;$P85,1,0)</f>
        <v>0</v>
      </c>
      <c r="P84" s="120">
        <f>IF($O85&lt;$P85,1,0)</f>
        <v>0</v>
      </c>
      <c r="S84" s="56" t="s">
        <v>24</v>
      </c>
    </row>
    <row r="85" spans="2:22" ht="13.8" hidden="1" thickBot="1" x14ac:dyDescent="0.25">
      <c r="C85" s="6" t="s">
        <v>377</v>
      </c>
      <c r="D85" s="60"/>
      <c r="E85" s="74"/>
      <c r="F85" s="14" t="s">
        <v>368</v>
      </c>
      <c r="G85" s="75"/>
      <c r="H85" s="60"/>
      <c r="J85" s="133" t="s">
        <v>47</v>
      </c>
      <c r="K85" s="134">
        <f>$O88+$O85+$O82</f>
        <v>0</v>
      </c>
      <c r="L85" s="135">
        <f>$P88+$P85+$P82</f>
        <v>0</v>
      </c>
      <c r="N85" s="124" t="s">
        <v>47</v>
      </c>
      <c r="O85" s="125">
        <f>IF($E84&gt;$G84,1,0)+IF($E85&gt;$G85,1,0)+IF($E86&gt;$G86,1,0)</f>
        <v>0</v>
      </c>
      <c r="P85" s="126">
        <f>IF($E84&lt;$G84,1,0)+IF($E85&lt;$G85,1,0)+IF($E86&lt;$G86,1,0)</f>
        <v>0</v>
      </c>
    </row>
    <row r="86" spans="2:22" ht="13.8" hidden="1" thickBot="1" x14ac:dyDescent="0.25">
      <c r="C86" s="8"/>
      <c r="D86" s="48"/>
      <c r="E86" s="77"/>
      <c r="F86" s="78" t="s">
        <v>368</v>
      </c>
      <c r="G86" s="79"/>
      <c r="H86" s="48"/>
      <c r="J86" s="136" t="s">
        <v>45</v>
      </c>
      <c r="K86" s="137">
        <f>$O89+$O86+$O83</f>
        <v>0</v>
      </c>
      <c r="L86" s="138">
        <f>$P89+$P86+$P83</f>
        <v>0</v>
      </c>
      <c r="N86" s="130" t="s">
        <v>45</v>
      </c>
      <c r="O86" s="131">
        <f>SUM(E84:E86)</f>
        <v>0</v>
      </c>
      <c r="P86" s="132">
        <f>SUM(G84:G86)</f>
        <v>0</v>
      </c>
    </row>
    <row r="87" spans="2:22" ht="13.8" hidden="1" thickBot="1" x14ac:dyDescent="0.25">
      <c r="C87" s="5"/>
      <c r="D87" s="43"/>
      <c r="E87" s="70"/>
      <c r="F87" s="71" t="s">
        <v>368</v>
      </c>
      <c r="G87" s="72"/>
      <c r="H87" s="43"/>
      <c r="J87" s="9"/>
      <c r="K87" s="10"/>
      <c r="L87" s="10"/>
      <c r="N87" s="118" t="s">
        <v>46</v>
      </c>
      <c r="O87" s="119">
        <f>IF($O88&gt;$P88,1,0)</f>
        <v>0</v>
      </c>
      <c r="P87" s="120">
        <f>IF($O88&lt;$P88,1,0)</f>
        <v>0</v>
      </c>
      <c r="S87" s="56" t="s">
        <v>24</v>
      </c>
    </row>
    <row r="88" spans="2:22" ht="13.8" hidden="1" thickBot="1" x14ac:dyDescent="0.25">
      <c r="C88" s="6" t="s">
        <v>382</v>
      </c>
      <c r="D88" s="60"/>
      <c r="E88" s="74"/>
      <c r="F88" s="14" t="s">
        <v>368</v>
      </c>
      <c r="G88" s="75"/>
      <c r="H88" s="60"/>
      <c r="J88" s="9"/>
      <c r="K88" s="10"/>
      <c r="L88" s="10"/>
      <c r="N88" s="124" t="s">
        <v>47</v>
      </c>
      <c r="O88" s="125">
        <f>IF($E87&gt;$G87,1,0)+IF($E88&gt;$G88,1,0)+IF($E89&gt;$G89,1,0)</f>
        <v>0</v>
      </c>
      <c r="P88" s="126">
        <f>IF($E87&lt;$G87,1,0)+IF($E88&lt;$G88,1,0)+IF($E89&lt;$G89,1,0)</f>
        <v>0</v>
      </c>
    </row>
    <row r="89" spans="2:22" ht="13.8" hidden="1" thickBot="1" x14ac:dyDescent="0.25">
      <c r="C89" s="7"/>
      <c r="D89" s="48"/>
      <c r="E89" s="77"/>
      <c r="F89" s="78" t="s">
        <v>368</v>
      </c>
      <c r="G89" s="79"/>
      <c r="H89" s="48"/>
      <c r="J89" s="9"/>
      <c r="K89" s="10"/>
      <c r="L89" s="10"/>
      <c r="N89" s="130" t="s">
        <v>45</v>
      </c>
      <c r="O89" s="131">
        <f>SUM(E87:E89)</f>
        <v>0</v>
      </c>
      <c r="P89" s="132">
        <f>SUM(G87:G89)</f>
        <v>0</v>
      </c>
    </row>
    <row r="90" spans="2:22" ht="13.8" hidden="1" thickBot="1" x14ac:dyDescent="0.25">
      <c r="E90" s="13"/>
      <c r="F90" s="14"/>
      <c r="G90" s="13"/>
      <c r="J90" s="9"/>
      <c r="K90" s="10"/>
      <c r="L90" s="10"/>
      <c r="N90" s="9"/>
      <c r="O90" s="4"/>
      <c r="P90" s="4"/>
    </row>
    <row r="91" spans="2:22" ht="13.8" hidden="1" thickBot="1" x14ac:dyDescent="0.25">
      <c r="B91" t="s">
        <v>54</v>
      </c>
      <c r="C91" s="40" t="s">
        <v>438</v>
      </c>
      <c r="D91" s="69"/>
      <c r="E91" s="1">
        <v>0</v>
      </c>
      <c r="F91" s="2" t="s">
        <v>368</v>
      </c>
      <c r="G91" s="3">
        <v>0</v>
      </c>
      <c r="H91" s="69"/>
      <c r="J91" s="113" t="s">
        <v>1</v>
      </c>
      <c r="K91" s="114" t="str">
        <f>IF($K95&gt;$L95,"○","×")</f>
        <v>×</v>
      </c>
      <c r="L91" s="114" t="str">
        <f>IF($K95&lt;$L95,"○","×")</f>
        <v>×</v>
      </c>
      <c r="O91" s="4"/>
      <c r="P91" s="4"/>
      <c r="S91"/>
      <c r="T91" t="s">
        <v>22</v>
      </c>
      <c r="U91" t="s">
        <v>22</v>
      </c>
      <c r="V91" t="s">
        <v>22</v>
      </c>
    </row>
    <row r="92" spans="2:22" ht="13.8" hidden="1" thickBot="1" x14ac:dyDescent="0.25">
      <c r="C92" s="5"/>
      <c r="D92" s="43"/>
      <c r="E92" s="70"/>
      <c r="F92" s="71" t="s">
        <v>368</v>
      </c>
      <c r="G92" s="72"/>
      <c r="H92" s="73"/>
      <c r="J92" s="115" t="s">
        <v>50</v>
      </c>
      <c r="K92" s="116">
        <f>$O93</f>
        <v>0</v>
      </c>
      <c r="L92" s="117">
        <f>$P93</f>
        <v>0</v>
      </c>
      <c r="N92" s="118" t="s">
        <v>46</v>
      </c>
      <c r="O92" s="119">
        <f>IF($O93&gt;$P93,1,0)</f>
        <v>0</v>
      </c>
      <c r="P92" s="120">
        <f>IF($O93&lt;$P93,1,0)</f>
        <v>0</v>
      </c>
      <c r="S92" s="56" t="s">
        <v>23</v>
      </c>
    </row>
    <row r="93" spans="2:22" ht="13.8" hidden="1" thickBot="1" x14ac:dyDescent="0.25">
      <c r="C93" s="6" t="s">
        <v>372</v>
      </c>
      <c r="D93" s="60"/>
      <c r="E93" s="74"/>
      <c r="F93" s="14" t="s">
        <v>368</v>
      </c>
      <c r="G93" s="75"/>
      <c r="H93" s="76"/>
      <c r="J93" s="121" t="s">
        <v>43</v>
      </c>
      <c r="K93" s="122">
        <f>$O96</f>
        <v>0</v>
      </c>
      <c r="L93" s="123">
        <f>$P96</f>
        <v>0</v>
      </c>
      <c r="N93" s="124" t="s">
        <v>47</v>
      </c>
      <c r="O93" s="125">
        <f>IF($E92&gt;$G92,1,0)+IF($E93&gt;$G93,1,0)+IF($E94&gt;$G94,1,0)</f>
        <v>0</v>
      </c>
      <c r="P93" s="126">
        <f>IF($E92&lt;$G92,1,0)+IF($E93&lt;$G93,1,0)+IF($E94&lt;$G94,1,0)</f>
        <v>0</v>
      </c>
    </row>
    <row r="94" spans="2:22" ht="13.8" hidden="1" thickBot="1" x14ac:dyDescent="0.25">
      <c r="C94" s="7"/>
      <c r="D94" s="48"/>
      <c r="E94" s="77"/>
      <c r="F94" s="78" t="s">
        <v>368</v>
      </c>
      <c r="G94" s="79"/>
      <c r="H94" s="80"/>
      <c r="J94" s="127" t="s">
        <v>44</v>
      </c>
      <c r="K94" s="128">
        <f>$O99</f>
        <v>0</v>
      </c>
      <c r="L94" s="129">
        <f>$P99</f>
        <v>0</v>
      </c>
      <c r="N94" s="130" t="s">
        <v>45</v>
      </c>
      <c r="O94" s="131">
        <f>SUM(E92:E94)</f>
        <v>0</v>
      </c>
      <c r="P94" s="132">
        <f>SUM(G92:G94)</f>
        <v>0</v>
      </c>
    </row>
    <row r="95" spans="2:22" ht="13.8" hidden="1" thickBot="1" x14ac:dyDescent="0.25">
      <c r="C95" s="6"/>
      <c r="D95" s="43"/>
      <c r="E95" s="70"/>
      <c r="F95" s="71" t="s">
        <v>368</v>
      </c>
      <c r="G95" s="72"/>
      <c r="H95" s="43"/>
      <c r="J95" s="133" t="s">
        <v>46</v>
      </c>
      <c r="K95" s="134">
        <f>$O98+$O95+$O92</f>
        <v>0</v>
      </c>
      <c r="L95" s="135">
        <f>$P98+$P95+$P92</f>
        <v>0</v>
      </c>
      <c r="N95" s="118" t="s">
        <v>46</v>
      </c>
      <c r="O95" s="119">
        <f>IF($O96&gt;$P96,1,0)</f>
        <v>0</v>
      </c>
      <c r="P95" s="120">
        <f>IF($O96&lt;$P96,1,0)</f>
        <v>0</v>
      </c>
      <c r="S95" s="56" t="s">
        <v>24</v>
      </c>
    </row>
    <row r="96" spans="2:22" ht="13.8" hidden="1" thickBot="1" x14ac:dyDescent="0.25">
      <c r="C96" s="6" t="s">
        <v>377</v>
      </c>
      <c r="D96" s="60"/>
      <c r="E96" s="74"/>
      <c r="F96" s="14" t="s">
        <v>368</v>
      </c>
      <c r="G96" s="75"/>
      <c r="H96" s="60"/>
      <c r="J96" s="133" t="s">
        <v>47</v>
      </c>
      <c r="K96" s="134">
        <f>$O99+$O96+$O93</f>
        <v>0</v>
      </c>
      <c r="L96" s="135">
        <f>$P99+$P96+$P93</f>
        <v>0</v>
      </c>
      <c r="N96" s="124" t="s">
        <v>47</v>
      </c>
      <c r="O96" s="125">
        <f>IF($E95&gt;$G95,1,0)+IF($E96&gt;$G96,1,0)+IF($E97&gt;$G97,1,0)</f>
        <v>0</v>
      </c>
      <c r="P96" s="126">
        <f>IF($E95&lt;$G95,1,0)+IF($E96&lt;$G96,1,0)+IF($E97&lt;$G97,1,0)</f>
        <v>0</v>
      </c>
    </row>
    <row r="97" spans="2:22" ht="13.8" hidden="1" thickBot="1" x14ac:dyDescent="0.25">
      <c r="C97" s="8"/>
      <c r="D97" s="48"/>
      <c r="E97" s="77"/>
      <c r="F97" s="78" t="s">
        <v>368</v>
      </c>
      <c r="G97" s="79"/>
      <c r="H97" s="48"/>
      <c r="J97" s="136" t="s">
        <v>45</v>
      </c>
      <c r="K97" s="137">
        <f>$O100+$O97+$O94</f>
        <v>0</v>
      </c>
      <c r="L97" s="138">
        <f>$P100+$P97+$P94</f>
        <v>0</v>
      </c>
      <c r="N97" s="130" t="s">
        <v>45</v>
      </c>
      <c r="O97" s="131">
        <f>SUM(E95:E97)</f>
        <v>0</v>
      </c>
      <c r="P97" s="132">
        <f>SUM(G95:G97)</f>
        <v>0</v>
      </c>
    </row>
    <row r="98" spans="2:22" ht="13.8" hidden="1" thickBot="1" x14ac:dyDescent="0.25">
      <c r="C98" s="5"/>
      <c r="D98" s="43"/>
      <c r="E98" s="70"/>
      <c r="F98" s="71" t="s">
        <v>368</v>
      </c>
      <c r="G98" s="72"/>
      <c r="H98" s="43"/>
      <c r="J98" s="9"/>
      <c r="K98" s="10"/>
      <c r="L98" s="10"/>
      <c r="N98" s="118" t="s">
        <v>46</v>
      </c>
      <c r="O98" s="119">
        <f>IF($O99&gt;$P99,1,0)</f>
        <v>0</v>
      </c>
      <c r="P98" s="120">
        <f>IF($O99&lt;$P99,1,0)</f>
        <v>0</v>
      </c>
      <c r="S98" s="56" t="s">
        <v>24</v>
      </c>
    </row>
    <row r="99" spans="2:22" ht="13.8" hidden="1" thickBot="1" x14ac:dyDescent="0.25">
      <c r="C99" s="6" t="s">
        <v>382</v>
      </c>
      <c r="D99" s="60"/>
      <c r="E99" s="74"/>
      <c r="F99" s="14" t="s">
        <v>368</v>
      </c>
      <c r="G99" s="75"/>
      <c r="H99" s="60"/>
      <c r="J99" s="9"/>
      <c r="K99" s="10"/>
      <c r="L99" s="10"/>
      <c r="N99" s="124" t="s">
        <v>47</v>
      </c>
      <c r="O99" s="125">
        <f>IF($E98&gt;$G98,1,0)+IF($E99&gt;$G99,1,0)+IF($E100&gt;$G100,1,0)</f>
        <v>0</v>
      </c>
      <c r="P99" s="126">
        <f>IF($E98&lt;$G98,1,0)+IF($E99&lt;$G99,1,0)+IF($E100&lt;$G100,1,0)</f>
        <v>0</v>
      </c>
    </row>
    <row r="100" spans="2:22" ht="13.8" hidden="1" thickBot="1" x14ac:dyDescent="0.25">
      <c r="C100" s="7"/>
      <c r="D100" s="48"/>
      <c r="E100" s="77"/>
      <c r="F100" s="78" t="s">
        <v>368</v>
      </c>
      <c r="G100" s="79"/>
      <c r="H100" s="48"/>
      <c r="J100" s="9"/>
      <c r="K100" s="10"/>
      <c r="L100" s="10"/>
      <c r="N100" s="130" t="s">
        <v>45</v>
      </c>
      <c r="O100" s="131">
        <f>SUM(E98:E100)</f>
        <v>0</v>
      </c>
      <c r="P100" s="132">
        <f>SUM(G98:G100)</f>
        <v>0</v>
      </c>
    </row>
    <row r="101" spans="2:22" ht="13.8" hidden="1" thickBot="1" x14ac:dyDescent="0.25">
      <c r="C101" s="11"/>
      <c r="E101" s="13"/>
      <c r="F101" s="14"/>
      <c r="G101" s="13"/>
      <c r="J101" s="9"/>
      <c r="K101" s="10"/>
      <c r="L101" s="10"/>
      <c r="N101" s="9"/>
      <c r="O101" s="4"/>
      <c r="P101" s="4"/>
    </row>
    <row r="102" spans="2:22" ht="13.8" hidden="1" thickBot="1" x14ac:dyDescent="0.25">
      <c r="B102" t="s">
        <v>55</v>
      </c>
      <c r="C102" s="40" t="s">
        <v>438</v>
      </c>
      <c r="D102" s="69"/>
      <c r="E102" s="1">
        <v>0</v>
      </c>
      <c r="F102" s="2" t="s">
        <v>368</v>
      </c>
      <c r="G102" s="3">
        <v>0</v>
      </c>
      <c r="H102" s="69"/>
      <c r="J102" s="113" t="s">
        <v>1</v>
      </c>
      <c r="K102" s="114" t="str">
        <f>IF($K106&gt;$L106,"○","×")</f>
        <v>×</v>
      </c>
      <c r="L102" s="114" t="str">
        <f>IF($K106&lt;$L106,"○","×")</f>
        <v>×</v>
      </c>
      <c r="O102" s="4"/>
      <c r="P102" s="4"/>
      <c r="S102"/>
      <c r="T102" t="s">
        <v>22</v>
      </c>
      <c r="U102" t="s">
        <v>22</v>
      </c>
      <c r="V102" t="s">
        <v>22</v>
      </c>
    </row>
    <row r="103" spans="2:22" ht="13.8" hidden="1" thickBot="1" x14ac:dyDescent="0.25">
      <c r="C103" s="5"/>
      <c r="D103" s="43"/>
      <c r="E103" s="70"/>
      <c r="F103" s="71" t="s">
        <v>368</v>
      </c>
      <c r="G103" s="72"/>
      <c r="H103" s="73"/>
      <c r="J103" s="115" t="s">
        <v>50</v>
      </c>
      <c r="K103" s="116">
        <f>$O104</f>
        <v>0</v>
      </c>
      <c r="L103" s="117">
        <f>$P104</f>
        <v>0</v>
      </c>
      <c r="N103" s="118" t="s">
        <v>46</v>
      </c>
      <c r="O103" s="119">
        <f>IF($O104&gt;$P104,1,0)</f>
        <v>0</v>
      </c>
      <c r="P103" s="120">
        <f>IF($O104&lt;$P104,1,0)</f>
        <v>0</v>
      </c>
      <c r="S103" s="56" t="s">
        <v>23</v>
      </c>
    </row>
    <row r="104" spans="2:22" ht="13.8" hidden="1" thickBot="1" x14ac:dyDescent="0.25">
      <c r="C104" s="6" t="s">
        <v>372</v>
      </c>
      <c r="D104" s="60"/>
      <c r="E104" s="74"/>
      <c r="F104" s="14" t="s">
        <v>368</v>
      </c>
      <c r="G104" s="75"/>
      <c r="H104" s="76"/>
      <c r="J104" s="121" t="s">
        <v>43</v>
      </c>
      <c r="K104" s="122">
        <f>$O107</f>
        <v>0</v>
      </c>
      <c r="L104" s="123">
        <f>$P107</f>
        <v>0</v>
      </c>
      <c r="N104" s="124" t="s">
        <v>47</v>
      </c>
      <c r="O104" s="125">
        <f>IF($E103&gt;$G103,1,0)+IF($E104&gt;$G104,1,0)+IF($E105&gt;$G105,1,0)</f>
        <v>0</v>
      </c>
      <c r="P104" s="126">
        <f>IF($E103&lt;$G103,1,0)+IF($E104&lt;$G104,1,0)+IF($E105&lt;$G105,1,0)</f>
        <v>0</v>
      </c>
    </row>
    <row r="105" spans="2:22" ht="13.8" hidden="1" thickBot="1" x14ac:dyDescent="0.25">
      <c r="C105" s="7"/>
      <c r="D105" s="48"/>
      <c r="E105" s="77"/>
      <c r="F105" s="78" t="s">
        <v>368</v>
      </c>
      <c r="G105" s="79"/>
      <c r="H105" s="80"/>
      <c r="J105" s="127" t="s">
        <v>44</v>
      </c>
      <c r="K105" s="128">
        <f>$O110</f>
        <v>0</v>
      </c>
      <c r="L105" s="129">
        <f>$P110</f>
        <v>0</v>
      </c>
      <c r="N105" s="130" t="s">
        <v>45</v>
      </c>
      <c r="O105" s="131">
        <f>SUM(E103:E105)</f>
        <v>0</v>
      </c>
      <c r="P105" s="132">
        <f>SUM(G103:G105)</f>
        <v>0</v>
      </c>
    </row>
    <row r="106" spans="2:22" ht="13.8" hidden="1" thickBot="1" x14ac:dyDescent="0.25">
      <c r="C106" s="6"/>
      <c r="D106" s="43"/>
      <c r="E106" s="70"/>
      <c r="F106" s="71" t="s">
        <v>368</v>
      </c>
      <c r="G106" s="72"/>
      <c r="H106" s="43"/>
      <c r="J106" s="133" t="s">
        <v>46</v>
      </c>
      <c r="K106" s="134">
        <f>$O109+$O106+$O103</f>
        <v>0</v>
      </c>
      <c r="L106" s="135">
        <f>$P109+$P106+$P103</f>
        <v>0</v>
      </c>
      <c r="N106" s="118" t="s">
        <v>46</v>
      </c>
      <c r="O106" s="119">
        <f>IF($O107&gt;$P107,1,0)</f>
        <v>0</v>
      </c>
      <c r="P106" s="120">
        <f>IF($O107&lt;$P107,1,0)</f>
        <v>0</v>
      </c>
      <c r="S106" s="56" t="s">
        <v>24</v>
      </c>
    </row>
    <row r="107" spans="2:22" ht="13.8" hidden="1" thickBot="1" x14ac:dyDescent="0.25">
      <c r="C107" s="6" t="s">
        <v>377</v>
      </c>
      <c r="D107" s="60"/>
      <c r="E107" s="74"/>
      <c r="F107" s="14" t="s">
        <v>368</v>
      </c>
      <c r="G107" s="75"/>
      <c r="H107" s="60"/>
      <c r="J107" s="133" t="s">
        <v>47</v>
      </c>
      <c r="K107" s="134">
        <f>$O110+$O107+$O104</f>
        <v>0</v>
      </c>
      <c r="L107" s="135">
        <f>$P110+$P107+$P104</f>
        <v>0</v>
      </c>
      <c r="N107" s="124" t="s">
        <v>47</v>
      </c>
      <c r="O107" s="125">
        <f>IF($E106&gt;$G106,1,0)+IF($E107&gt;$G107,1,0)+IF($E108&gt;$G108,1,0)</f>
        <v>0</v>
      </c>
      <c r="P107" s="126">
        <f>IF($E106&lt;$G106,1,0)+IF($E107&lt;$G107,1,0)+IF($E108&lt;$G108,1,0)</f>
        <v>0</v>
      </c>
    </row>
    <row r="108" spans="2:22" ht="13.8" hidden="1" thickBot="1" x14ac:dyDescent="0.25">
      <c r="C108" s="8"/>
      <c r="D108" s="48"/>
      <c r="E108" s="77"/>
      <c r="F108" s="78" t="s">
        <v>368</v>
      </c>
      <c r="G108" s="79"/>
      <c r="H108" s="48"/>
      <c r="J108" s="136" t="s">
        <v>45</v>
      </c>
      <c r="K108" s="137">
        <f>$O111+$O108+$O105</f>
        <v>0</v>
      </c>
      <c r="L108" s="138">
        <f>$P111+$P108+$P105</f>
        <v>0</v>
      </c>
      <c r="N108" s="130" t="s">
        <v>45</v>
      </c>
      <c r="O108" s="131">
        <f>SUM(E106:E108)</f>
        <v>0</v>
      </c>
      <c r="P108" s="132">
        <f>SUM(G106:G108)</f>
        <v>0</v>
      </c>
    </row>
    <row r="109" spans="2:22" ht="13.8" hidden="1" thickBot="1" x14ac:dyDescent="0.25">
      <c r="C109" s="5"/>
      <c r="D109" s="43"/>
      <c r="E109" s="70"/>
      <c r="F109" s="71" t="s">
        <v>368</v>
      </c>
      <c r="G109" s="72"/>
      <c r="H109" s="43"/>
      <c r="J109" s="9"/>
      <c r="K109" s="10"/>
      <c r="L109" s="10"/>
      <c r="N109" s="118" t="s">
        <v>46</v>
      </c>
      <c r="O109" s="119">
        <f>IF($O110&gt;$P110,1,0)</f>
        <v>0</v>
      </c>
      <c r="P109" s="120">
        <f>IF($O110&lt;$P110,1,0)</f>
        <v>0</v>
      </c>
      <c r="S109" s="56" t="s">
        <v>24</v>
      </c>
    </row>
    <row r="110" spans="2:22" ht="13.8" hidden="1" thickBot="1" x14ac:dyDescent="0.25">
      <c r="C110" s="6" t="s">
        <v>382</v>
      </c>
      <c r="D110" s="60"/>
      <c r="E110" s="74"/>
      <c r="F110" s="14" t="s">
        <v>368</v>
      </c>
      <c r="G110" s="75"/>
      <c r="H110" s="60"/>
      <c r="J110" s="9"/>
      <c r="K110" s="10"/>
      <c r="L110" s="10"/>
      <c r="N110" s="124" t="s">
        <v>47</v>
      </c>
      <c r="O110" s="125">
        <f>IF($E109&gt;$G109,1,0)+IF($E110&gt;$G110,1,0)+IF($E111&gt;$G111,1,0)</f>
        <v>0</v>
      </c>
      <c r="P110" s="126">
        <f>IF($E109&lt;$G109,1,0)+IF($E110&lt;$G110,1,0)+IF($E111&lt;$G111,1,0)</f>
        <v>0</v>
      </c>
    </row>
    <row r="111" spans="2:22" ht="13.8" hidden="1" thickBot="1" x14ac:dyDescent="0.25">
      <c r="C111" s="7"/>
      <c r="D111" s="48"/>
      <c r="E111" s="77"/>
      <c r="F111" s="78" t="s">
        <v>368</v>
      </c>
      <c r="G111" s="79"/>
      <c r="H111" s="48"/>
      <c r="J111" s="9"/>
      <c r="K111" s="10"/>
      <c r="L111" s="10"/>
      <c r="N111" s="130" t="s">
        <v>45</v>
      </c>
      <c r="O111" s="131">
        <f>SUM(E109:E111)</f>
        <v>0</v>
      </c>
      <c r="P111" s="132">
        <f>SUM(G109:G111)</f>
        <v>0</v>
      </c>
    </row>
    <row r="112" spans="2:22" ht="13.8" hidden="1" thickBot="1" x14ac:dyDescent="0.25">
      <c r="E112" s="13"/>
      <c r="F112" s="14"/>
      <c r="G112" s="13"/>
      <c r="J112" s="9"/>
      <c r="K112" s="10"/>
      <c r="L112" s="10"/>
      <c r="N112" s="9"/>
      <c r="O112" s="4"/>
      <c r="P112" s="4"/>
    </row>
    <row r="113" spans="1:22" ht="13.8" hidden="1" thickBot="1" x14ac:dyDescent="0.25">
      <c r="B113" t="s">
        <v>56</v>
      </c>
      <c r="C113" s="40" t="s">
        <v>438</v>
      </c>
      <c r="D113" s="69"/>
      <c r="E113" s="1">
        <v>0</v>
      </c>
      <c r="F113" s="2" t="s">
        <v>368</v>
      </c>
      <c r="G113" s="3">
        <v>0</v>
      </c>
      <c r="H113" s="69"/>
      <c r="J113" s="113" t="s">
        <v>1</v>
      </c>
      <c r="K113" s="114" t="str">
        <f>IF($K117&gt;$L117,"○","×")</f>
        <v>×</v>
      </c>
      <c r="L113" s="114" t="str">
        <f>IF($K117&lt;$L117,"○","×")</f>
        <v>×</v>
      </c>
      <c r="O113" s="4"/>
      <c r="P113" s="4"/>
      <c r="S113"/>
      <c r="T113" t="s">
        <v>22</v>
      </c>
      <c r="U113" t="s">
        <v>22</v>
      </c>
      <c r="V113" t="s">
        <v>22</v>
      </c>
    </row>
    <row r="114" spans="1:22" ht="13.8" hidden="1" thickBot="1" x14ac:dyDescent="0.25">
      <c r="C114" s="5"/>
      <c r="D114" s="43"/>
      <c r="E114" s="70"/>
      <c r="F114" s="71" t="s">
        <v>368</v>
      </c>
      <c r="G114" s="72"/>
      <c r="H114" s="73"/>
      <c r="J114" s="115" t="s">
        <v>50</v>
      </c>
      <c r="K114" s="116">
        <f>$O115</f>
        <v>0</v>
      </c>
      <c r="L114" s="117">
        <f>$P115</f>
        <v>0</v>
      </c>
      <c r="N114" s="118" t="s">
        <v>46</v>
      </c>
      <c r="O114" s="119">
        <f>IF($O115&gt;$P115,1,0)</f>
        <v>0</v>
      </c>
      <c r="P114" s="120">
        <f>IF($O115&lt;$P115,1,0)</f>
        <v>0</v>
      </c>
      <c r="S114" s="56" t="s">
        <v>23</v>
      </c>
    </row>
    <row r="115" spans="1:22" ht="13.8" hidden="1" thickBot="1" x14ac:dyDescent="0.25">
      <c r="C115" s="6" t="s">
        <v>372</v>
      </c>
      <c r="D115" s="60"/>
      <c r="E115" s="74"/>
      <c r="F115" s="14" t="s">
        <v>368</v>
      </c>
      <c r="G115" s="75"/>
      <c r="H115" s="76"/>
      <c r="J115" s="121" t="s">
        <v>43</v>
      </c>
      <c r="K115" s="122">
        <f>$O118</f>
        <v>0</v>
      </c>
      <c r="L115" s="123">
        <f>$P118</f>
        <v>0</v>
      </c>
      <c r="N115" s="124" t="s">
        <v>47</v>
      </c>
      <c r="O115" s="125">
        <f>IF($E114&gt;$G114,1,0)+IF($E115&gt;$G115,1,0)+IF($E116&gt;$G116,1,0)</f>
        <v>0</v>
      </c>
      <c r="P115" s="126">
        <f>IF($E114&lt;$G114,1,0)+IF($E115&lt;$G115,1,0)+IF($E116&lt;$G116,1,0)</f>
        <v>0</v>
      </c>
    </row>
    <row r="116" spans="1:22" ht="13.8" hidden="1" thickBot="1" x14ac:dyDescent="0.25">
      <c r="C116" s="7"/>
      <c r="D116" s="48"/>
      <c r="E116" s="77"/>
      <c r="F116" s="78" t="s">
        <v>368</v>
      </c>
      <c r="G116" s="79"/>
      <c r="H116" s="80"/>
      <c r="J116" s="127" t="s">
        <v>44</v>
      </c>
      <c r="K116" s="128">
        <f>$O121</f>
        <v>0</v>
      </c>
      <c r="L116" s="129">
        <f>$P121</f>
        <v>0</v>
      </c>
      <c r="N116" s="130" t="s">
        <v>45</v>
      </c>
      <c r="O116" s="131">
        <f>SUM(E114:E116)</f>
        <v>0</v>
      </c>
      <c r="P116" s="132">
        <f>SUM(G114:G116)</f>
        <v>0</v>
      </c>
    </row>
    <row r="117" spans="1:22" ht="13.8" hidden="1" thickBot="1" x14ac:dyDescent="0.25">
      <c r="C117" s="6"/>
      <c r="D117" s="43"/>
      <c r="E117" s="70"/>
      <c r="F117" s="71" t="s">
        <v>368</v>
      </c>
      <c r="G117" s="72"/>
      <c r="H117" s="43"/>
      <c r="J117" s="133" t="s">
        <v>46</v>
      </c>
      <c r="K117" s="134">
        <f>$O120+$O117+$O114</f>
        <v>0</v>
      </c>
      <c r="L117" s="135">
        <f>$P120+$P117+$P114</f>
        <v>0</v>
      </c>
      <c r="N117" s="118" t="s">
        <v>46</v>
      </c>
      <c r="O117" s="119">
        <f>IF($O118&gt;$P118,1,0)</f>
        <v>0</v>
      </c>
      <c r="P117" s="120">
        <f>IF($O118&lt;$P118,1,0)</f>
        <v>0</v>
      </c>
      <c r="S117" s="56" t="s">
        <v>24</v>
      </c>
    </row>
    <row r="118" spans="1:22" ht="13.8" hidden="1" thickBot="1" x14ac:dyDescent="0.25">
      <c r="C118" s="6" t="s">
        <v>377</v>
      </c>
      <c r="D118" s="60"/>
      <c r="E118" s="74"/>
      <c r="F118" s="14" t="s">
        <v>368</v>
      </c>
      <c r="G118" s="75"/>
      <c r="H118" s="60"/>
      <c r="J118" s="133" t="s">
        <v>47</v>
      </c>
      <c r="K118" s="134">
        <f>$O121+$O118+$O115</f>
        <v>0</v>
      </c>
      <c r="L118" s="135">
        <f>$P121+$P118+$P115</f>
        <v>0</v>
      </c>
      <c r="N118" s="124" t="s">
        <v>47</v>
      </c>
      <c r="O118" s="125">
        <f>IF($E117&gt;$G117,1,0)+IF($E118&gt;$G118,1,0)+IF($E119&gt;$G119,1,0)</f>
        <v>0</v>
      </c>
      <c r="P118" s="126">
        <f>IF($E117&lt;$G117,1,0)+IF($E118&lt;$G118,1,0)+IF($E119&lt;$G119,1,0)</f>
        <v>0</v>
      </c>
    </row>
    <row r="119" spans="1:22" ht="13.8" hidden="1" thickBot="1" x14ac:dyDescent="0.25">
      <c r="C119" s="8"/>
      <c r="D119" s="48"/>
      <c r="E119" s="77"/>
      <c r="F119" s="78" t="s">
        <v>368</v>
      </c>
      <c r="G119" s="79"/>
      <c r="H119" s="48"/>
      <c r="J119" s="136" t="s">
        <v>45</v>
      </c>
      <c r="K119" s="137">
        <f>$O122+$O119+$O116</f>
        <v>0</v>
      </c>
      <c r="L119" s="138">
        <f>$P122+$P119+$P116</f>
        <v>0</v>
      </c>
      <c r="N119" s="130" t="s">
        <v>45</v>
      </c>
      <c r="O119" s="131">
        <f>SUM(E117:E119)</f>
        <v>0</v>
      </c>
      <c r="P119" s="132">
        <f>SUM(G117:G119)</f>
        <v>0</v>
      </c>
    </row>
    <row r="120" spans="1:22" ht="13.8" hidden="1" thickBot="1" x14ac:dyDescent="0.25">
      <c r="C120" s="5"/>
      <c r="D120" s="43"/>
      <c r="E120" s="70"/>
      <c r="F120" s="71" t="s">
        <v>368</v>
      </c>
      <c r="G120" s="72"/>
      <c r="H120" s="43"/>
      <c r="J120" s="9"/>
      <c r="K120" s="10"/>
      <c r="L120" s="10"/>
      <c r="N120" s="118" t="s">
        <v>46</v>
      </c>
      <c r="O120" s="119">
        <f>IF($O121&gt;$P121,1,0)</f>
        <v>0</v>
      </c>
      <c r="P120" s="120">
        <f>IF($O121&lt;$P121,1,0)</f>
        <v>0</v>
      </c>
      <c r="S120" s="56" t="s">
        <v>24</v>
      </c>
    </row>
    <row r="121" spans="1:22" ht="13.8" hidden="1" thickBot="1" x14ac:dyDescent="0.25">
      <c r="C121" s="6" t="s">
        <v>382</v>
      </c>
      <c r="D121" s="60"/>
      <c r="E121" s="74"/>
      <c r="F121" s="14" t="s">
        <v>368</v>
      </c>
      <c r="G121" s="75"/>
      <c r="H121" s="60"/>
      <c r="J121" s="9"/>
      <c r="K121" s="10"/>
      <c r="L121" s="10"/>
      <c r="N121" s="124" t="s">
        <v>47</v>
      </c>
      <c r="O121" s="125">
        <f>IF($E120&gt;$G120,1,0)+IF($E121&gt;$G121,1,0)+IF($E122&gt;$G122,1,0)</f>
        <v>0</v>
      </c>
      <c r="P121" s="126">
        <f>IF($E120&lt;$G120,1,0)+IF($E121&lt;$G121,1,0)+IF($E122&lt;$G122,1,0)</f>
        <v>0</v>
      </c>
    </row>
    <row r="122" spans="1:22" ht="13.8" hidden="1" thickBot="1" x14ac:dyDescent="0.25">
      <c r="C122" s="7"/>
      <c r="D122" s="48"/>
      <c r="E122" s="77"/>
      <c r="F122" s="78" t="s">
        <v>368</v>
      </c>
      <c r="G122" s="79"/>
      <c r="H122" s="48"/>
      <c r="J122" s="9"/>
      <c r="K122" s="10"/>
      <c r="L122" s="10"/>
      <c r="N122" s="130" t="s">
        <v>45</v>
      </c>
      <c r="O122" s="131">
        <f>SUM(E120:E122)</f>
        <v>0</v>
      </c>
      <c r="P122" s="132">
        <f>SUM(G120:G122)</f>
        <v>0</v>
      </c>
    </row>
    <row r="123" spans="1:22" ht="13.8" hidden="1" thickBot="1" x14ac:dyDescent="0.25">
      <c r="E123" s="13"/>
      <c r="F123" s="14"/>
      <c r="G123" s="13"/>
      <c r="J123" s="9"/>
      <c r="K123" s="10"/>
      <c r="L123" s="10"/>
      <c r="N123" s="9"/>
      <c r="O123" s="4"/>
      <c r="P123" s="4"/>
    </row>
    <row r="124" spans="1:22" ht="13.8" hidden="1" thickBot="1" x14ac:dyDescent="0.25">
      <c r="A124" s="15" t="s">
        <v>85</v>
      </c>
      <c r="B124" t="s">
        <v>39</v>
      </c>
      <c r="C124" s="40" t="s">
        <v>438</v>
      </c>
      <c r="D124" s="69"/>
      <c r="E124" s="1">
        <v>0</v>
      </c>
      <c r="F124" s="2" t="s">
        <v>368</v>
      </c>
      <c r="G124" s="3">
        <v>0</v>
      </c>
      <c r="H124" s="69"/>
      <c r="J124" s="113" t="s">
        <v>1</v>
      </c>
      <c r="K124" s="114" t="str">
        <f>IF($K128&gt;$L128,"○","×")</f>
        <v>×</v>
      </c>
      <c r="L124" s="114" t="str">
        <f>IF($K128&lt;$L128,"○","×")</f>
        <v>×</v>
      </c>
      <c r="O124" s="4"/>
      <c r="P124" s="4"/>
      <c r="S124"/>
      <c r="T124" t="s">
        <v>22</v>
      </c>
      <c r="U124" t="s">
        <v>22</v>
      </c>
      <c r="V124" t="s">
        <v>22</v>
      </c>
    </row>
    <row r="125" spans="1:22" ht="13.8" hidden="1" thickBot="1" x14ac:dyDescent="0.25">
      <c r="C125" s="5"/>
      <c r="D125" s="43"/>
      <c r="E125" s="70"/>
      <c r="F125" s="71" t="s">
        <v>368</v>
      </c>
      <c r="G125" s="72"/>
      <c r="H125" s="73"/>
      <c r="J125" s="115" t="s">
        <v>50</v>
      </c>
      <c r="K125" s="116">
        <f>$O126</f>
        <v>0</v>
      </c>
      <c r="L125" s="117">
        <f>$P126</f>
        <v>0</v>
      </c>
      <c r="N125" s="118" t="s">
        <v>46</v>
      </c>
      <c r="O125" s="119">
        <f>IF($O126&gt;$P126,1,0)</f>
        <v>0</v>
      </c>
      <c r="P125" s="120">
        <f>IF($O126&lt;$P126,1,0)</f>
        <v>0</v>
      </c>
      <c r="S125" s="56" t="s">
        <v>23</v>
      </c>
    </row>
    <row r="126" spans="1:22" ht="13.8" hidden="1" thickBot="1" x14ac:dyDescent="0.25">
      <c r="C126" s="6" t="s">
        <v>372</v>
      </c>
      <c r="D126" s="60"/>
      <c r="E126" s="74"/>
      <c r="F126" s="14" t="s">
        <v>368</v>
      </c>
      <c r="G126" s="75"/>
      <c r="H126" s="76"/>
      <c r="J126" s="121" t="s">
        <v>43</v>
      </c>
      <c r="K126" s="122">
        <f>$O129</f>
        <v>0</v>
      </c>
      <c r="L126" s="123">
        <f>$P129</f>
        <v>0</v>
      </c>
      <c r="N126" s="124" t="s">
        <v>47</v>
      </c>
      <c r="O126" s="125">
        <f>IF($E125&gt;$G125,1,0)+IF($E126&gt;$G126,1,0)+IF($E127&gt;$G127,1,0)</f>
        <v>0</v>
      </c>
      <c r="P126" s="126">
        <f>IF($E125&lt;$G125,1,0)+IF($E126&lt;$G126,1,0)+IF($E127&lt;$G127,1,0)</f>
        <v>0</v>
      </c>
    </row>
    <row r="127" spans="1:22" ht="13.8" hidden="1" thickBot="1" x14ac:dyDescent="0.25">
      <c r="C127" s="7"/>
      <c r="D127" s="48"/>
      <c r="E127" s="77"/>
      <c r="F127" s="78" t="s">
        <v>368</v>
      </c>
      <c r="G127" s="79"/>
      <c r="H127" s="80"/>
      <c r="J127" s="127" t="s">
        <v>44</v>
      </c>
      <c r="K127" s="128">
        <f>$O132</f>
        <v>0</v>
      </c>
      <c r="L127" s="129">
        <f>$P132</f>
        <v>0</v>
      </c>
      <c r="N127" s="130" t="s">
        <v>45</v>
      </c>
      <c r="O127" s="131">
        <f>SUM(E125:E127)</f>
        <v>0</v>
      </c>
      <c r="P127" s="132">
        <f>SUM(G125:G127)</f>
        <v>0</v>
      </c>
    </row>
    <row r="128" spans="1:22" ht="13.8" hidden="1" thickBot="1" x14ac:dyDescent="0.25">
      <c r="C128" s="6"/>
      <c r="D128" s="43"/>
      <c r="E128" s="70"/>
      <c r="F128" s="71" t="s">
        <v>368</v>
      </c>
      <c r="G128" s="72"/>
      <c r="H128" s="43"/>
      <c r="J128" s="133" t="s">
        <v>46</v>
      </c>
      <c r="K128" s="134">
        <f>$O131+$O128+$O125</f>
        <v>0</v>
      </c>
      <c r="L128" s="135">
        <f>$P131+$P128+$P125</f>
        <v>0</v>
      </c>
      <c r="N128" s="118" t="s">
        <v>46</v>
      </c>
      <c r="O128" s="119">
        <f>IF($O129&gt;$P129,1,0)</f>
        <v>0</v>
      </c>
      <c r="P128" s="120">
        <f>IF($O129&lt;$P129,1,0)</f>
        <v>0</v>
      </c>
      <c r="S128" s="56" t="s">
        <v>24</v>
      </c>
    </row>
    <row r="129" spans="2:22" ht="13.8" hidden="1" thickBot="1" x14ac:dyDescent="0.25">
      <c r="C129" s="6" t="s">
        <v>377</v>
      </c>
      <c r="D129" s="60"/>
      <c r="E129" s="74"/>
      <c r="F129" s="14" t="s">
        <v>368</v>
      </c>
      <c r="G129" s="75"/>
      <c r="H129" s="60"/>
      <c r="J129" s="133" t="s">
        <v>47</v>
      </c>
      <c r="K129" s="134">
        <f>$O132+$O129+$O126</f>
        <v>0</v>
      </c>
      <c r="L129" s="135">
        <f>$P132+$P129+$P126</f>
        <v>0</v>
      </c>
      <c r="N129" s="124" t="s">
        <v>47</v>
      </c>
      <c r="O129" s="125">
        <f>IF($E128&gt;$G128,1,0)+IF($E129&gt;$G129,1,0)+IF($E130&gt;$G130,1,0)</f>
        <v>0</v>
      </c>
      <c r="P129" s="126">
        <f>IF($E128&lt;$G128,1,0)+IF($E129&lt;$G129,1,0)+IF($E130&lt;$G130,1,0)</f>
        <v>0</v>
      </c>
    </row>
    <row r="130" spans="2:22" ht="13.8" hidden="1" thickBot="1" x14ac:dyDescent="0.25">
      <c r="C130" s="8"/>
      <c r="D130" s="48"/>
      <c r="E130" s="77"/>
      <c r="F130" s="78" t="s">
        <v>368</v>
      </c>
      <c r="G130" s="79"/>
      <c r="H130" s="48"/>
      <c r="J130" s="136" t="s">
        <v>45</v>
      </c>
      <c r="K130" s="137">
        <f>$O133+$O130+$O127</f>
        <v>0</v>
      </c>
      <c r="L130" s="138">
        <f>$P133+$P130+$P127</f>
        <v>0</v>
      </c>
      <c r="N130" s="130" t="s">
        <v>45</v>
      </c>
      <c r="O130" s="131">
        <f>SUM(E128:E130)</f>
        <v>0</v>
      </c>
      <c r="P130" s="132">
        <f>SUM(G128:G130)</f>
        <v>0</v>
      </c>
    </row>
    <row r="131" spans="2:22" ht="13.8" hidden="1" thickBot="1" x14ac:dyDescent="0.25">
      <c r="C131" s="5"/>
      <c r="D131" s="43"/>
      <c r="E131" s="70"/>
      <c r="F131" s="71" t="s">
        <v>368</v>
      </c>
      <c r="G131" s="72"/>
      <c r="H131" s="43"/>
      <c r="J131" s="9"/>
      <c r="K131" s="10"/>
      <c r="L131" s="10"/>
      <c r="N131" s="118" t="s">
        <v>46</v>
      </c>
      <c r="O131" s="119">
        <f>IF($O132&gt;$P132,1,0)</f>
        <v>0</v>
      </c>
      <c r="P131" s="120">
        <f>IF($O132&lt;$P132,1,0)</f>
        <v>0</v>
      </c>
      <c r="S131" s="56" t="s">
        <v>24</v>
      </c>
    </row>
    <row r="132" spans="2:22" ht="13.8" hidden="1" thickBot="1" x14ac:dyDescent="0.25">
      <c r="C132" s="6" t="s">
        <v>382</v>
      </c>
      <c r="D132" s="60"/>
      <c r="E132" s="74"/>
      <c r="F132" s="14" t="s">
        <v>368</v>
      </c>
      <c r="G132" s="75"/>
      <c r="H132" s="60"/>
      <c r="J132" s="9"/>
      <c r="K132" s="10"/>
      <c r="L132" s="10"/>
      <c r="N132" s="124" t="s">
        <v>47</v>
      </c>
      <c r="O132" s="125">
        <f>IF($E131&gt;$G131,1,0)+IF($E132&gt;$G132,1,0)+IF($E133&gt;$G133,1,0)</f>
        <v>0</v>
      </c>
      <c r="P132" s="126">
        <f>IF($E131&lt;$G131,1,0)+IF($E132&lt;$G132,1,0)+IF($E133&lt;$G133,1,0)</f>
        <v>0</v>
      </c>
    </row>
    <row r="133" spans="2:22" ht="13.8" hidden="1" thickBot="1" x14ac:dyDescent="0.25">
      <c r="C133" s="7"/>
      <c r="D133" s="48"/>
      <c r="E133" s="77"/>
      <c r="F133" s="78" t="s">
        <v>368</v>
      </c>
      <c r="G133" s="79"/>
      <c r="H133" s="48"/>
      <c r="J133" s="9"/>
      <c r="K133" s="10"/>
      <c r="L133" s="10"/>
      <c r="N133" s="130" t="s">
        <v>45</v>
      </c>
      <c r="O133" s="131">
        <f>SUM(E131:E133)</f>
        <v>0</v>
      </c>
      <c r="P133" s="132">
        <f>SUM(G131:G133)</f>
        <v>0</v>
      </c>
    </row>
    <row r="134" spans="2:22" ht="13.8" hidden="1" thickBot="1" x14ac:dyDescent="0.25">
      <c r="E134" s="13"/>
      <c r="F134" s="14"/>
      <c r="G134" s="13"/>
      <c r="K134" s="10"/>
      <c r="L134" s="10"/>
      <c r="O134" s="4"/>
      <c r="P134" s="4"/>
    </row>
    <row r="135" spans="2:22" ht="13.8" hidden="1" thickBot="1" x14ac:dyDescent="0.25">
      <c r="B135" t="s">
        <v>40</v>
      </c>
      <c r="C135" s="40" t="s">
        <v>438</v>
      </c>
      <c r="D135" s="69"/>
      <c r="E135" s="1">
        <v>0</v>
      </c>
      <c r="F135" s="2" t="s">
        <v>368</v>
      </c>
      <c r="G135" s="3">
        <v>0</v>
      </c>
      <c r="H135" s="69"/>
      <c r="J135" s="113" t="s">
        <v>1</v>
      </c>
      <c r="K135" s="114" t="str">
        <f>IF($K139&gt;$L139,"○","×")</f>
        <v>×</v>
      </c>
      <c r="L135" s="114" t="str">
        <f>IF($K139&lt;$L139,"○","×")</f>
        <v>×</v>
      </c>
      <c r="O135" s="4"/>
      <c r="P135" s="4"/>
      <c r="S135"/>
      <c r="T135" t="s">
        <v>22</v>
      </c>
      <c r="U135" t="s">
        <v>22</v>
      </c>
      <c r="V135" t="s">
        <v>22</v>
      </c>
    </row>
    <row r="136" spans="2:22" ht="13.8" hidden="1" thickBot="1" x14ac:dyDescent="0.25">
      <c r="C136" s="5"/>
      <c r="D136" s="43"/>
      <c r="E136" s="70"/>
      <c r="F136" s="71" t="s">
        <v>368</v>
      </c>
      <c r="G136" s="72"/>
      <c r="H136" s="73"/>
      <c r="J136" s="115" t="s">
        <v>50</v>
      </c>
      <c r="K136" s="116">
        <f>$O137</f>
        <v>0</v>
      </c>
      <c r="L136" s="117">
        <f>$P137</f>
        <v>0</v>
      </c>
      <c r="N136" s="118" t="s">
        <v>46</v>
      </c>
      <c r="O136" s="119">
        <f>IF($O137&gt;$P137,1,0)</f>
        <v>0</v>
      </c>
      <c r="P136" s="120">
        <f>IF($O137&lt;$P137,1,0)</f>
        <v>0</v>
      </c>
      <c r="S136" s="56" t="s">
        <v>23</v>
      </c>
    </row>
    <row r="137" spans="2:22" ht="13.8" hidden="1" thickBot="1" x14ac:dyDescent="0.25">
      <c r="C137" s="6" t="s">
        <v>372</v>
      </c>
      <c r="D137" s="60"/>
      <c r="E137" s="74"/>
      <c r="F137" s="14" t="s">
        <v>368</v>
      </c>
      <c r="G137" s="75"/>
      <c r="H137" s="76"/>
      <c r="J137" s="121" t="s">
        <v>43</v>
      </c>
      <c r="K137" s="122">
        <f>$O140</f>
        <v>0</v>
      </c>
      <c r="L137" s="123">
        <f>$P140</f>
        <v>0</v>
      </c>
      <c r="N137" s="124" t="s">
        <v>47</v>
      </c>
      <c r="O137" s="125">
        <f>IF($E136&gt;$G136,1,0)+IF($E137&gt;$G137,1,0)+IF($E138&gt;$G138,1,0)</f>
        <v>0</v>
      </c>
      <c r="P137" s="126">
        <f>IF($E136&lt;$G136,1,0)+IF($E137&lt;$G137,1,0)+IF($E138&lt;$G138,1,0)</f>
        <v>0</v>
      </c>
    </row>
    <row r="138" spans="2:22" ht="13.8" hidden="1" thickBot="1" x14ac:dyDescent="0.25">
      <c r="C138" s="7"/>
      <c r="D138" s="48"/>
      <c r="E138" s="77"/>
      <c r="F138" s="78" t="s">
        <v>368</v>
      </c>
      <c r="G138" s="79"/>
      <c r="H138" s="80"/>
      <c r="J138" s="127" t="s">
        <v>44</v>
      </c>
      <c r="K138" s="128">
        <f>$O143</f>
        <v>0</v>
      </c>
      <c r="L138" s="129">
        <f>$P143</f>
        <v>0</v>
      </c>
      <c r="N138" s="130" t="s">
        <v>45</v>
      </c>
      <c r="O138" s="131">
        <f>SUM(E136:E138)</f>
        <v>0</v>
      </c>
      <c r="P138" s="132">
        <f>SUM(G136:G138)</f>
        <v>0</v>
      </c>
    </row>
    <row r="139" spans="2:22" ht="13.8" hidden="1" thickBot="1" x14ac:dyDescent="0.25">
      <c r="C139" s="6"/>
      <c r="D139" s="43"/>
      <c r="E139" s="70"/>
      <c r="F139" s="71" t="s">
        <v>368</v>
      </c>
      <c r="G139" s="72"/>
      <c r="H139" s="43"/>
      <c r="J139" s="133" t="s">
        <v>46</v>
      </c>
      <c r="K139" s="134">
        <f>$O142+$O139+$O136</f>
        <v>0</v>
      </c>
      <c r="L139" s="135">
        <f>$P142+$P139+$P136</f>
        <v>0</v>
      </c>
      <c r="N139" s="118" t="s">
        <v>46</v>
      </c>
      <c r="O139" s="119">
        <f>IF($O140&gt;$P140,1,0)</f>
        <v>0</v>
      </c>
      <c r="P139" s="120">
        <f>IF($O140&lt;$P140,1,0)</f>
        <v>0</v>
      </c>
      <c r="S139" s="56" t="s">
        <v>24</v>
      </c>
    </row>
    <row r="140" spans="2:22" ht="13.8" hidden="1" thickBot="1" x14ac:dyDescent="0.25">
      <c r="C140" s="6" t="s">
        <v>377</v>
      </c>
      <c r="D140" s="60"/>
      <c r="E140" s="74"/>
      <c r="F140" s="14" t="s">
        <v>368</v>
      </c>
      <c r="G140" s="75"/>
      <c r="H140" s="60"/>
      <c r="J140" s="133" t="s">
        <v>47</v>
      </c>
      <c r="K140" s="134">
        <f>$O143+$O140+$O137</f>
        <v>0</v>
      </c>
      <c r="L140" s="135">
        <f>$P143+$P140+$P137</f>
        <v>0</v>
      </c>
      <c r="N140" s="124" t="s">
        <v>47</v>
      </c>
      <c r="O140" s="125">
        <f>IF($E139&gt;$G139,1,0)+IF($E140&gt;$G140,1,0)+IF($E141&gt;$G141,1,0)</f>
        <v>0</v>
      </c>
      <c r="P140" s="126">
        <f>IF($E139&lt;$G139,1,0)+IF($E140&lt;$G140,1,0)+IF($E141&lt;$G141,1,0)</f>
        <v>0</v>
      </c>
    </row>
    <row r="141" spans="2:22" ht="13.8" hidden="1" thickBot="1" x14ac:dyDescent="0.25">
      <c r="C141" s="8"/>
      <c r="D141" s="48"/>
      <c r="E141" s="77"/>
      <c r="F141" s="78" t="s">
        <v>368</v>
      </c>
      <c r="G141" s="79"/>
      <c r="H141" s="48"/>
      <c r="J141" s="136" t="s">
        <v>45</v>
      </c>
      <c r="K141" s="137">
        <f>$O144+$O141+$O138</f>
        <v>0</v>
      </c>
      <c r="L141" s="138">
        <f>$P144+$P141+$P138</f>
        <v>0</v>
      </c>
      <c r="N141" s="130" t="s">
        <v>45</v>
      </c>
      <c r="O141" s="131">
        <f>SUM(E139:E141)</f>
        <v>0</v>
      </c>
      <c r="P141" s="132">
        <f>SUM(G139:G141)</f>
        <v>0</v>
      </c>
    </row>
    <row r="142" spans="2:22" ht="13.8" hidden="1" thickBot="1" x14ac:dyDescent="0.25">
      <c r="C142" s="5"/>
      <c r="D142" s="43"/>
      <c r="E142" s="70"/>
      <c r="F142" s="71" t="s">
        <v>368</v>
      </c>
      <c r="G142" s="72"/>
      <c r="H142" s="43"/>
      <c r="J142" s="9"/>
      <c r="K142" s="10"/>
      <c r="L142" s="10"/>
      <c r="N142" s="118" t="s">
        <v>46</v>
      </c>
      <c r="O142" s="119">
        <f>IF($O143&gt;$P143,1,0)</f>
        <v>0</v>
      </c>
      <c r="P142" s="120">
        <f>IF($O143&lt;$P143,1,0)</f>
        <v>0</v>
      </c>
      <c r="S142" s="56" t="s">
        <v>24</v>
      </c>
    </row>
    <row r="143" spans="2:22" ht="13.8" hidden="1" thickBot="1" x14ac:dyDescent="0.25">
      <c r="C143" s="6" t="s">
        <v>382</v>
      </c>
      <c r="D143" s="60"/>
      <c r="E143" s="74"/>
      <c r="F143" s="14" t="s">
        <v>368</v>
      </c>
      <c r="G143" s="75"/>
      <c r="H143" s="60"/>
      <c r="J143" s="9"/>
      <c r="K143" s="10"/>
      <c r="L143" s="10"/>
      <c r="N143" s="124" t="s">
        <v>47</v>
      </c>
      <c r="O143" s="125">
        <f>IF($E142&gt;$G142,1,0)+IF($E143&gt;$G143,1,0)+IF($E144&gt;$G144,1,0)</f>
        <v>0</v>
      </c>
      <c r="P143" s="126">
        <f>IF($E142&lt;$G142,1,0)+IF($E143&lt;$G143,1,0)+IF($E144&lt;$G144,1,0)</f>
        <v>0</v>
      </c>
    </row>
    <row r="144" spans="2:22" ht="13.8" hidden="1" thickBot="1" x14ac:dyDescent="0.25">
      <c r="C144" s="7"/>
      <c r="D144" s="48"/>
      <c r="E144" s="77"/>
      <c r="F144" s="78" t="s">
        <v>368</v>
      </c>
      <c r="G144" s="79"/>
      <c r="H144" s="48"/>
      <c r="J144" s="9"/>
      <c r="K144" s="10"/>
      <c r="L144" s="10"/>
      <c r="N144" s="130" t="s">
        <v>45</v>
      </c>
      <c r="O144" s="131">
        <f>SUM(E142:E144)</f>
        <v>0</v>
      </c>
      <c r="P144" s="132">
        <f>SUM(G142:G144)</f>
        <v>0</v>
      </c>
    </row>
    <row r="145" spans="2:22" ht="13.8" hidden="1" thickBot="1" x14ac:dyDescent="0.25"/>
    <row r="146" spans="2:22" ht="13.8" hidden="1" thickBot="1" x14ac:dyDescent="0.25">
      <c r="B146" t="s">
        <v>41</v>
      </c>
      <c r="C146" s="40" t="s">
        <v>438</v>
      </c>
      <c r="D146" s="69"/>
      <c r="E146" s="1">
        <v>0</v>
      </c>
      <c r="F146" s="2" t="s">
        <v>368</v>
      </c>
      <c r="G146" s="3">
        <v>0</v>
      </c>
      <c r="H146" s="69"/>
      <c r="J146" s="113" t="s">
        <v>1</v>
      </c>
      <c r="K146" s="114" t="str">
        <f>IF($K150&gt;$L150,"○","×")</f>
        <v>×</v>
      </c>
      <c r="L146" s="114" t="str">
        <f>IF($K150&lt;$L150,"○","×")</f>
        <v>×</v>
      </c>
      <c r="O146" s="4"/>
      <c r="P146" s="4"/>
      <c r="S146"/>
      <c r="T146" t="s">
        <v>22</v>
      </c>
      <c r="U146" t="s">
        <v>22</v>
      </c>
      <c r="V146" t="s">
        <v>22</v>
      </c>
    </row>
    <row r="147" spans="2:22" ht="13.8" hidden="1" thickBot="1" x14ac:dyDescent="0.25">
      <c r="C147" s="5"/>
      <c r="D147" s="43"/>
      <c r="E147" s="70"/>
      <c r="F147" s="71" t="s">
        <v>368</v>
      </c>
      <c r="G147" s="72"/>
      <c r="H147" s="73"/>
      <c r="J147" s="115" t="s">
        <v>50</v>
      </c>
      <c r="K147" s="116">
        <f>$O148</f>
        <v>0</v>
      </c>
      <c r="L147" s="117">
        <f>$P148</f>
        <v>0</v>
      </c>
      <c r="N147" s="118" t="s">
        <v>46</v>
      </c>
      <c r="O147" s="119">
        <f>IF($O148&gt;$P148,1,0)</f>
        <v>0</v>
      </c>
      <c r="P147" s="120">
        <f>IF($O148&lt;$P148,1,0)</f>
        <v>0</v>
      </c>
      <c r="S147" s="56" t="s">
        <v>23</v>
      </c>
    </row>
    <row r="148" spans="2:22" ht="13.8" hidden="1" thickBot="1" x14ac:dyDescent="0.25">
      <c r="C148" s="6" t="s">
        <v>372</v>
      </c>
      <c r="D148" s="60"/>
      <c r="E148" s="74"/>
      <c r="F148" s="14" t="s">
        <v>368</v>
      </c>
      <c r="G148" s="75"/>
      <c r="H148" s="76"/>
      <c r="J148" s="121" t="s">
        <v>43</v>
      </c>
      <c r="K148" s="122">
        <f>$O151</f>
        <v>0</v>
      </c>
      <c r="L148" s="123">
        <f>$P151</f>
        <v>0</v>
      </c>
      <c r="N148" s="124" t="s">
        <v>47</v>
      </c>
      <c r="O148" s="125">
        <f>IF($E147&gt;$G147,1,0)+IF($E148&gt;$G148,1,0)+IF($E149&gt;$G149,1,0)</f>
        <v>0</v>
      </c>
      <c r="P148" s="126">
        <f>IF($E147&lt;$G147,1,0)+IF($E148&lt;$G148,1,0)+IF($E149&lt;$G149,1,0)</f>
        <v>0</v>
      </c>
    </row>
    <row r="149" spans="2:22" ht="13.8" hidden="1" thickBot="1" x14ac:dyDescent="0.25">
      <c r="C149" s="7"/>
      <c r="D149" s="48"/>
      <c r="E149" s="77"/>
      <c r="F149" s="78" t="s">
        <v>368</v>
      </c>
      <c r="G149" s="79"/>
      <c r="H149" s="80"/>
      <c r="J149" s="127" t="s">
        <v>44</v>
      </c>
      <c r="K149" s="128">
        <f>$O154</f>
        <v>0</v>
      </c>
      <c r="L149" s="129">
        <f>$P154</f>
        <v>0</v>
      </c>
      <c r="N149" s="130" t="s">
        <v>45</v>
      </c>
      <c r="O149" s="131">
        <f>SUM(E147:E149)</f>
        <v>0</v>
      </c>
      <c r="P149" s="132">
        <f>SUM(G147:G149)</f>
        <v>0</v>
      </c>
    </row>
    <row r="150" spans="2:22" ht="13.8" hidden="1" thickBot="1" x14ac:dyDescent="0.25">
      <c r="C150" s="6"/>
      <c r="D150" s="43"/>
      <c r="E150" s="70"/>
      <c r="F150" s="71" t="s">
        <v>368</v>
      </c>
      <c r="G150" s="72"/>
      <c r="H150" s="43"/>
      <c r="J150" s="133" t="s">
        <v>46</v>
      </c>
      <c r="K150" s="134">
        <f>$O153+$O150+$O147</f>
        <v>0</v>
      </c>
      <c r="L150" s="135">
        <f>$P153+$P150+$P147</f>
        <v>0</v>
      </c>
      <c r="N150" s="118" t="s">
        <v>46</v>
      </c>
      <c r="O150" s="119">
        <f>IF($O151&gt;$P151,1,0)</f>
        <v>0</v>
      </c>
      <c r="P150" s="120">
        <f>IF($O151&lt;$P151,1,0)</f>
        <v>0</v>
      </c>
      <c r="S150" s="56" t="s">
        <v>24</v>
      </c>
    </row>
    <row r="151" spans="2:22" ht="13.8" hidden="1" thickBot="1" x14ac:dyDescent="0.25">
      <c r="C151" s="6" t="s">
        <v>377</v>
      </c>
      <c r="D151" s="60"/>
      <c r="E151" s="74"/>
      <c r="F151" s="14" t="s">
        <v>368</v>
      </c>
      <c r="G151" s="75"/>
      <c r="H151" s="60"/>
      <c r="J151" s="133" t="s">
        <v>47</v>
      </c>
      <c r="K151" s="134">
        <f>$O154+$O151+$O148</f>
        <v>0</v>
      </c>
      <c r="L151" s="135">
        <f>$P154+$P151+$P148</f>
        <v>0</v>
      </c>
      <c r="N151" s="124" t="s">
        <v>47</v>
      </c>
      <c r="O151" s="125">
        <f>IF($E150&gt;$G150,1,0)+IF($E151&gt;$G151,1,0)+IF($E152&gt;$G152,1,0)</f>
        <v>0</v>
      </c>
      <c r="P151" s="126">
        <f>IF($E150&lt;$G150,1,0)+IF($E151&lt;$G151,1,0)+IF($E152&lt;$G152,1,0)</f>
        <v>0</v>
      </c>
    </row>
    <row r="152" spans="2:22" ht="13.8" hidden="1" thickBot="1" x14ac:dyDescent="0.25">
      <c r="C152" s="8"/>
      <c r="D152" s="48"/>
      <c r="E152" s="77"/>
      <c r="F152" s="78" t="s">
        <v>368</v>
      </c>
      <c r="G152" s="79"/>
      <c r="H152" s="48"/>
      <c r="J152" s="136" t="s">
        <v>45</v>
      </c>
      <c r="K152" s="137">
        <f>$O155+$O152+$O149</f>
        <v>0</v>
      </c>
      <c r="L152" s="138">
        <f>$P155+$P152+$P149</f>
        <v>0</v>
      </c>
      <c r="N152" s="130" t="s">
        <v>45</v>
      </c>
      <c r="O152" s="131">
        <f>SUM(E150:E152)</f>
        <v>0</v>
      </c>
      <c r="P152" s="132">
        <f>SUM(G150:G152)</f>
        <v>0</v>
      </c>
    </row>
    <row r="153" spans="2:22" ht="13.8" hidden="1" thickBot="1" x14ac:dyDescent="0.25">
      <c r="C153" s="5"/>
      <c r="D153" s="43"/>
      <c r="E153" s="70"/>
      <c r="F153" s="71" t="s">
        <v>368</v>
      </c>
      <c r="G153" s="72"/>
      <c r="H153" s="43"/>
      <c r="J153" s="9"/>
      <c r="K153" s="10"/>
      <c r="L153" s="10"/>
      <c r="N153" s="118" t="s">
        <v>46</v>
      </c>
      <c r="O153" s="119">
        <f>IF($O154&gt;$P154,1,0)</f>
        <v>0</v>
      </c>
      <c r="P153" s="120">
        <f>IF($O154&lt;$P154,1,0)</f>
        <v>0</v>
      </c>
      <c r="S153" s="56" t="s">
        <v>24</v>
      </c>
    </row>
    <row r="154" spans="2:22" ht="13.8" hidden="1" thickBot="1" x14ac:dyDescent="0.25">
      <c r="C154" s="6" t="s">
        <v>382</v>
      </c>
      <c r="D154" s="60"/>
      <c r="E154" s="74"/>
      <c r="F154" s="14" t="s">
        <v>368</v>
      </c>
      <c r="G154" s="75"/>
      <c r="H154" s="60"/>
      <c r="J154" s="9"/>
      <c r="K154" s="10"/>
      <c r="L154" s="10"/>
      <c r="N154" s="124" t="s">
        <v>47</v>
      </c>
      <c r="O154" s="125">
        <f>IF($E153&gt;$G153,1,0)+IF($E154&gt;$G154,1,0)+IF($E155&gt;$G155,1,0)</f>
        <v>0</v>
      </c>
      <c r="P154" s="126">
        <f>IF($E153&lt;$G153,1,0)+IF($E154&lt;$G154,1,0)+IF($E155&lt;$G155,1,0)</f>
        <v>0</v>
      </c>
    </row>
    <row r="155" spans="2:22" ht="13.8" hidden="1" thickBot="1" x14ac:dyDescent="0.25">
      <c r="C155" s="7"/>
      <c r="D155" s="48"/>
      <c r="E155" s="77"/>
      <c r="F155" s="78" t="s">
        <v>368</v>
      </c>
      <c r="G155" s="79"/>
      <c r="H155" s="48"/>
      <c r="J155" s="9"/>
      <c r="K155" s="10"/>
      <c r="L155" s="10"/>
      <c r="N155" s="130" t="s">
        <v>45</v>
      </c>
      <c r="O155" s="131">
        <f>SUM(E153:E155)</f>
        <v>0</v>
      </c>
      <c r="P155" s="132">
        <f>SUM(G153:G155)</f>
        <v>0</v>
      </c>
    </row>
    <row r="156" spans="2:22" ht="13.8" hidden="1" thickBot="1" x14ac:dyDescent="0.25">
      <c r="C156" s="11"/>
      <c r="E156" s="13"/>
      <c r="F156" s="14"/>
      <c r="G156" s="13"/>
      <c r="J156" s="9"/>
      <c r="K156" s="10"/>
      <c r="L156" s="10"/>
      <c r="N156" s="9"/>
      <c r="O156" s="4"/>
      <c r="P156" s="4"/>
    </row>
    <row r="157" spans="2:22" ht="13.8" hidden="1" thickBot="1" x14ac:dyDescent="0.25">
      <c r="B157" t="s">
        <v>48</v>
      </c>
      <c r="C157" s="40" t="s">
        <v>438</v>
      </c>
      <c r="D157" s="69"/>
      <c r="E157" s="1">
        <v>0</v>
      </c>
      <c r="F157" s="2" t="s">
        <v>368</v>
      </c>
      <c r="G157" s="3">
        <v>0</v>
      </c>
      <c r="H157" s="69"/>
      <c r="J157" s="113" t="s">
        <v>1</v>
      </c>
      <c r="K157" s="114" t="str">
        <f>IF($K161&gt;$L161,"○","×")</f>
        <v>×</v>
      </c>
      <c r="L157" s="114" t="str">
        <f>IF($K161&lt;$L161,"○","×")</f>
        <v>×</v>
      </c>
      <c r="O157" s="4"/>
      <c r="P157" s="4"/>
      <c r="S157"/>
      <c r="T157" t="s">
        <v>22</v>
      </c>
      <c r="U157" t="s">
        <v>22</v>
      </c>
      <c r="V157" t="s">
        <v>22</v>
      </c>
    </row>
    <row r="158" spans="2:22" ht="13.8" hidden="1" thickBot="1" x14ac:dyDescent="0.25">
      <c r="C158" s="5"/>
      <c r="D158" s="43"/>
      <c r="E158" s="70"/>
      <c r="F158" s="71" t="s">
        <v>368</v>
      </c>
      <c r="G158" s="72"/>
      <c r="H158" s="73"/>
      <c r="J158" s="115" t="s">
        <v>50</v>
      </c>
      <c r="K158" s="116">
        <f>$O159</f>
        <v>0</v>
      </c>
      <c r="L158" s="117">
        <f>$P159</f>
        <v>0</v>
      </c>
      <c r="N158" s="118" t="s">
        <v>46</v>
      </c>
      <c r="O158" s="119">
        <f>IF($O159&gt;$P159,1,0)</f>
        <v>0</v>
      </c>
      <c r="P158" s="120">
        <f>IF($O159&lt;$P159,1,0)</f>
        <v>0</v>
      </c>
      <c r="S158" s="56" t="s">
        <v>23</v>
      </c>
    </row>
    <row r="159" spans="2:22" ht="13.8" hidden="1" thickBot="1" x14ac:dyDescent="0.25">
      <c r="C159" s="6" t="s">
        <v>372</v>
      </c>
      <c r="D159" s="60"/>
      <c r="E159" s="74"/>
      <c r="F159" s="14" t="s">
        <v>368</v>
      </c>
      <c r="G159" s="75"/>
      <c r="H159" s="76"/>
      <c r="J159" s="121" t="s">
        <v>43</v>
      </c>
      <c r="K159" s="122">
        <f>$O162</f>
        <v>0</v>
      </c>
      <c r="L159" s="123">
        <f>$P162</f>
        <v>0</v>
      </c>
      <c r="N159" s="124" t="s">
        <v>47</v>
      </c>
      <c r="O159" s="125">
        <f>IF($E158&gt;$G158,1,0)+IF($E159&gt;$G159,1,0)+IF($E160&gt;$G160,1,0)</f>
        <v>0</v>
      </c>
      <c r="P159" s="126">
        <f>IF($E158&lt;$G158,1,0)+IF($E159&lt;$G159,1,0)+IF($E160&lt;$G160,1,0)</f>
        <v>0</v>
      </c>
    </row>
    <row r="160" spans="2:22" ht="13.8" hidden="1" thickBot="1" x14ac:dyDescent="0.25">
      <c r="C160" s="7"/>
      <c r="D160" s="48"/>
      <c r="E160" s="77"/>
      <c r="F160" s="78" t="s">
        <v>368</v>
      </c>
      <c r="G160" s="79"/>
      <c r="H160" s="80"/>
      <c r="J160" s="127" t="s">
        <v>44</v>
      </c>
      <c r="K160" s="128">
        <f>$O165</f>
        <v>0</v>
      </c>
      <c r="L160" s="129">
        <f>$P165</f>
        <v>0</v>
      </c>
      <c r="N160" s="130" t="s">
        <v>45</v>
      </c>
      <c r="O160" s="131">
        <f>SUM(E158:E160)</f>
        <v>0</v>
      </c>
      <c r="P160" s="132">
        <f>SUM(G158:G160)</f>
        <v>0</v>
      </c>
    </row>
    <row r="161" spans="2:22" ht="13.8" hidden="1" thickBot="1" x14ac:dyDescent="0.25">
      <c r="C161" s="6"/>
      <c r="D161" s="43"/>
      <c r="E161" s="70"/>
      <c r="F161" s="71" t="s">
        <v>368</v>
      </c>
      <c r="G161" s="72"/>
      <c r="H161" s="43"/>
      <c r="J161" s="133" t="s">
        <v>46</v>
      </c>
      <c r="K161" s="134">
        <f>$O164+$O161+$O158</f>
        <v>0</v>
      </c>
      <c r="L161" s="135">
        <f>$P164+$P161+$P158</f>
        <v>0</v>
      </c>
      <c r="N161" s="118" t="s">
        <v>46</v>
      </c>
      <c r="O161" s="119">
        <f>IF($O162&gt;$P162,1,0)</f>
        <v>0</v>
      </c>
      <c r="P161" s="120">
        <f>IF($O162&lt;$P162,1,0)</f>
        <v>0</v>
      </c>
      <c r="S161" s="56" t="s">
        <v>24</v>
      </c>
    </row>
    <row r="162" spans="2:22" ht="13.8" hidden="1" thickBot="1" x14ac:dyDescent="0.25">
      <c r="C162" s="6" t="s">
        <v>377</v>
      </c>
      <c r="D162" s="60"/>
      <c r="E162" s="74"/>
      <c r="F162" s="14" t="s">
        <v>368</v>
      </c>
      <c r="G162" s="75"/>
      <c r="H162" s="60"/>
      <c r="J162" s="133" t="s">
        <v>47</v>
      </c>
      <c r="K162" s="134">
        <f>$O165+$O162+$O159</f>
        <v>0</v>
      </c>
      <c r="L162" s="135">
        <f>$P165+$P162+$P159</f>
        <v>0</v>
      </c>
      <c r="N162" s="124" t="s">
        <v>47</v>
      </c>
      <c r="O162" s="125">
        <f>IF($E161&gt;$G161,1,0)+IF($E162&gt;$G162,1,0)+IF($E163&gt;$G163,1,0)</f>
        <v>0</v>
      </c>
      <c r="P162" s="126">
        <f>IF($E161&lt;$G161,1,0)+IF($E162&lt;$G162,1,0)+IF($E163&lt;$G163,1,0)</f>
        <v>0</v>
      </c>
    </row>
    <row r="163" spans="2:22" ht="13.8" hidden="1" thickBot="1" x14ac:dyDescent="0.25">
      <c r="C163" s="8"/>
      <c r="D163" s="48"/>
      <c r="E163" s="77"/>
      <c r="F163" s="78" t="s">
        <v>368</v>
      </c>
      <c r="G163" s="79"/>
      <c r="H163" s="48"/>
      <c r="J163" s="136" t="s">
        <v>45</v>
      </c>
      <c r="K163" s="137">
        <f>$O166+$O163+$O160</f>
        <v>0</v>
      </c>
      <c r="L163" s="138">
        <f>$P166+$P163+$P160</f>
        <v>0</v>
      </c>
      <c r="N163" s="130" t="s">
        <v>45</v>
      </c>
      <c r="O163" s="131">
        <f>SUM(E161:E163)</f>
        <v>0</v>
      </c>
      <c r="P163" s="132">
        <f>SUM(G161:G163)</f>
        <v>0</v>
      </c>
    </row>
    <row r="164" spans="2:22" ht="13.8" hidden="1" thickBot="1" x14ac:dyDescent="0.25">
      <c r="C164" s="5"/>
      <c r="D164" s="43"/>
      <c r="E164" s="70"/>
      <c r="F164" s="71" t="s">
        <v>368</v>
      </c>
      <c r="G164" s="72"/>
      <c r="H164" s="43"/>
      <c r="J164" s="9"/>
      <c r="K164" s="10"/>
      <c r="L164" s="10"/>
      <c r="N164" s="118" t="s">
        <v>46</v>
      </c>
      <c r="O164" s="119">
        <f>IF($O165&gt;$P165,1,0)</f>
        <v>0</v>
      </c>
      <c r="P164" s="120">
        <f>IF($O165&lt;$P165,1,0)</f>
        <v>0</v>
      </c>
      <c r="S164" s="56" t="s">
        <v>24</v>
      </c>
    </row>
    <row r="165" spans="2:22" ht="13.8" hidden="1" thickBot="1" x14ac:dyDescent="0.25">
      <c r="C165" s="6" t="s">
        <v>382</v>
      </c>
      <c r="D165" s="60"/>
      <c r="E165" s="74"/>
      <c r="F165" s="14" t="s">
        <v>368</v>
      </c>
      <c r="G165" s="75"/>
      <c r="H165" s="60"/>
      <c r="J165" s="9"/>
      <c r="K165" s="10"/>
      <c r="L165" s="10"/>
      <c r="N165" s="124" t="s">
        <v>47</v>
      </c>
      <c r="O165" s="125">
        <f>IF($E164&gt;$G164,1,0)+IF($E165&gt;$G165,1,0)+IF($E166&gt;$G166,1,0)</f>
        <v>0</v>
      </c>
      <c r="P165" s="126">
        <f>IF($E164&lt;$G164,1,0)+IF($E165&lt;$G165,1,0)+IF($E166&lt;$G166,1,0)</f>
        <v>0</v>
      </c>
    </row>
    <row r="166" spans="2:22" ht="13.8" hidden="1" thickBot="1" x14ac:dyDescent="0.25">
      <c r="C166" s="7"/>
      <c r="D166" s="48"/>
      <c r="E166" s="77"/>
      <c r="F166" s="78" t="s">
        <v>368</v>
      </c>
      <c r="G166" s="79"/>
      <c r="H166" s="48"/>
      <c r="J166" s="9"/>
      <c r="K166" s="10"/>
      <c r="L166" s="10"/>
      <c r="N166" s="130" t="s">
        <v>45</v>
      </c>
      <c r="O166" s="131">
        <f>SUM(E164:E166)</f>
        <v>0</v>
      </c>
      <c r="P166" s="132">
        <f>SUM(G164:G166)</f>
        <v>0</v>
      </c>
    </row>
    <row r="167" spans="2:22" ht="13.8" hidden="1" thickBot="1" x14ac:dyDescent="0.25">
      <c r="C167" s="11"/>
      <c r="E167" s="13"/>
      <c r="F167" s="14"/>
      <c r="G167" s="13"/>
      <c r="J167" s="9"/>
      <c r="K167" s="10"/>
      <c r="L167" s="10"/>
      <c r="N167" s="9"/>
      <c r="O167" s="4"/>
      <c r="P167" s="4"/>
    </row>
    <row r="168" spans="2:22" ht="13.8" hidden="1" thickBot="1" x14ac:dyDescent="0.25">
      <c r="B168" t="s">
        <v>51</v>
      </c>
      <c r="C168" s="40" t="s">
        <v>438</v>
      </c>
      <c r="D168" s="69"/>
      <c r="E168" s="1">
        <v>0</v>
      </c>
      <c r="F168" s="2" t="s">
        <v>368</v>
      </c>
      <c r="G168" s="3">
        <v>0</v>
      </c>
      <c r="H168" s="69"/>
      <c r="J168" s="113" t="s">
        <v>1</v>
      </c>
      <c r="K168" s="114" t="str">
        <f>IF($K172&gt;$L172,"○","×")</f>
        <v>×</v>
      </c>
      <c r="L168" s="114" t="str">
        <f>IF($K172&lt;$L172,"○","×")</f>
        <v>×</v>
      </c>
      <c r="O168" s="4"/>
      <c r="P168" s="4"/>
      <c r="S168"/>
      <c r="T168" t="s">
        <v>22</v>
      </c>
      <c r="U168" t="s">
        <v>22</v>
      </c>
      <c r="V168" t="s">
        <v>22</v>
      </c>
    </row>
    <row r="169" spans="2:22" ht="13.8" hidden="1" thickBot="1" x14ac:dyDescent="0.25">
      <c r="C169" s="5"/>
      <c r="D169" s="43"/>
      <c r="E169" s="70"/>
      <c r="F169" s="71" t="s">
        <v>368</v>
      </c>
      <c r="G169" s="72"/>
      <c r="H169" s="73"/>
      <c r="J169" s="115" t="s">
        <v>50</v>
      </c>
      <c r="K169" s="116">
        <f>$O170</f>
        <v>0</v>
      </c>
      <c r="L169" s="117">
        <f>$P170</f>
        <v>0</v>
      </c>
      <c r="N169" s="118" t="s">
        <v>46</v>
      </c>
      <c r="O169" s="119">
        <f>IF($O170&gt;$P170,1,0)</f>
        <v>0</v>
      </c>
      <c r="P169" s="120">
        <f>IF($O170&lt;$P170,1,0)</f>
        <v>0</v>
      </c>
      <c r="S169" s="56" t="s">
        <v>23</v>
      </c>
    </row>
    <row r="170" spans="2:22" ht="13.8" hidden="1" thickBot="1" x14ac:dyDescent="0.25">
      <c r="C170" s="6" t="s">
        <v>372</v>
      </c>
      <c r="D170" s="60"/>
      <c r="E170" s="74"/>
      <c r="F170" s="14" t="s">
        <v>368</v>
      </c>
      <c r="G170" s="75"/>
      <c r="H170" s="76"/>
      <c r="J170" s="121" t="s">
        <v>43</v>
      </c>
      <c r="K170" s="122">
        <f>$O173</f>
        <v>0</v>
      </c>
      <c r="L170" s="123">
        <f>$P173</f>
        <v>0</v>
      </c>
      <c r="N170" s="124" t="s">
        <v>47</v>
      </c>
      <c r="O170" s="125">
        <f>IF($E169&gt;$G169,1,0)+IF($E170&gt;$G170,1,0)+IF($E171&gt;$G171,1,0)</f>
        <v>0</v>
      </c>
      <c r="P170" s="126">
        <f>IF($E169&lt;$G169,1,0)+IF($E170&lt;$G170,1,0)+IF($E171&lt;$G171,1,0)</f>
        <v>0</v>
      </c>
    </row>
    <row r="171" spans="2:22" ht="13.8" hidden="1" thickBot="1" x14ac:dyDescent="0.25">
      <c r="C171" s="7"/>
      <c r="D171" s="48"/>
      <c r="E171" s="77"/>
      <c r="F171" s="78" t="s">
        <v>368</v>
      </c>
      <c r="G171" s="79"/>
      <c r="H171" s="80"/>
      <c r="J171" s="127" t="s">
        <v>44</v>
      </c>
      <c r="K171" s="128">
        <f>$O176</f>
        <v>0</v>
      </c>
      <c r="L171" s="129">
        <f>$P176</f>
        <v>0</v>
      </c>
      <c r="N171" s="130" t="s">
        <v>45</v>
      </c>
      <c r="O171" s="131">
        <f>SUM(E169:E171)</f>
        <v>0</v>
      </c>
      <c r="P171" s="132">
        <f>SUM(G169:G171)</f>
        <v>0</v>
      </c>
    </row>
    <row r="172" spans="2:22" ht="13.8" hidden="1" thickBot="1" x14ac:dyDescent="0.25">
      <c r="C172" s="6"/>
      <c r="D172" s="43"/>
      <c r="E172" s="70"/>
      <c r="F172" s="71" t="s">
        <v>368</v>
      </c>
      <c r="G172" s="72"/>
      <c r="H172" s="43"/>
      <c r="J172" s="133" t="s">
        <v>46</v>
      </c>
      <c r="K172" s="134">
        <f>$O175+$O172+$O169</f>
        <v>0</v>
      </c>
      <c r="L172" s="135">
        <f>$P175+$P172+$P169</f>
        <v>0</v>
      </c>
      <c r="N172" s="118" t="s">
        <v>46</v>
      </c>
      <c r="O172" s="119">
        <f>IF($O173&gt;$P173,1,0)</f>
        <v>0</v>
      </c>
      <c r="P172" s="120">
        <f>IF($O173&lt;$P173,1,0)</f>
        <v>0</v>
      </c>
      <c r="S172" s="56" t="s">
        <v>24</v>
      </c>
    </row>
    <row r="173" spans="2:22" ht="13.8" hidden="1" thickBot="1" x14ac:dyDescent="0.25">
      <c r="C173" s="6" t="s">
        <v>377</v>
      </c>
      <c r="D173" s="60"/>
      <c r="E173" s="74"/>
      <c r="F173" s="14" t="s">
        <v>368</v>
      </c>
      <c r="G173" s="75"/>
      <c r="H173" s="60"/>
      <c r="J173" s="133" t="s">
        <v>47</v>
      </c>
      <c r="K173" s="134">
        <f>$O176+$O173+$O170</f>
        <v>0</v>
      </c>
      <c r="L173" s="135">
        <f>$P176+$P173+$P170</f>
        <v>0</v>
      </c>
      <c r="N173" s="124" t="s">
        <v>47</v>
      </c>
      <c r="O173" s="125">
        <f>IF($E172&gt;$G172,1,0)+IF($E173&gt;$G173,1,0)+IF($E174&gt;$G174,1,0)</f>
        <v>0</v>
      </c>
      <c r="P173" s="126">
        <f>IF($E172&lt;$G172,1,0)+IF($E173&lt;$G173,1,0)+IF($E174&lt;$G174,1,0)</f>
        <v>0</v>
      </c>
    </row>
    <row r="174" spans="2:22" ht="13.8" hidden="1" thickBot="1" x14ac:dyDescent="0.25">
      <c r="C174" s="8"/>
      <c r="D174" s="48"/>
      <c r="E174" s="77"/>
      <c r="F174" s="78" t="s">
        <v>368</v>
      </c>
      <c r="G174" s="79"/>
      <c r="H174" s="48"/>
      <c r="J174" s="136" t="s">
        <v>45</v>
      </c>
      <c r="K174" s="137">
        <f>$O177+$O174+$O171</f>
        <v>0</v>
      </c>
      <c r="L174" s="138">
        <f>$P177+$P174+$P171</f>
        <v>0</v>
      </c>
      <c r="N174" s="130" t="s">
        <v>45</v>
      </c>
      <c r="O174" s="131">
        <f>SUM(E172:E174)</f>
        <v>0</v>
      </c>
      <c r="P174" s="132">
        <f>SUM(G172:G174)</f>
        <v>0</v>
      </c>
    </row>
    <row r="175" spans="2:22" ht="13.8" hidden="1" thickBot="1" x14ac:dyDescent="0.25">
      <c r="C175" s="5"/>
      <c r="D175" s="43"/>
      <c r="E175" s="70"/>
      <c r="F175" s="71" t="s">
        <v>368</v>
      </c>
      <c r="G175" s="72"/>
      <c r="H175" s="43"/>
      <c r="J175" s="9"/>
      <c r="K175" s="10"/>
      <c r="L175" s="10"/>
      <c r="N175" s="118" t="s">
        <v>46</v>
      </c>
      <c r="O175" s="119">
        <f>IF($O176&gt;$P176,1,0)</f>
        <v>0</v>
      </c>
      <c r="P175" s="120">
        <f>IF($O176&lt;$P176,1,0)</f>
        <v>0</v>
      </c>
      <c r="S175" s="56" t="s">
        <v>24</v>
      </c>
    </row>
    <row r="176" spans="2:22" ht="13.8" hidden="1" thickBot="1" x14ac:dyDescent="0.25">
      <c r="C176" s="6" t="s">
        <v>382</v>
      </c>
      <c r="D176" s="60"/>
      <c r="E176" s="74"/>
      <c r="F176" s="14" t="s">
        <v>368</v>
      </c>
      <c r="G176" s="75"/>
      <c r="H176" s="60"/>
      <c r="J176" s="9"/>
      <c r="K176" s="10"/>
      <c r="L176" s="10"/>
      <c r="N176" s="124" t="s">
        <v>47</v>
      </c>
      <c r="O176" s="125">
        <f>IF($E175&gt;$G175,1,0)+IF($E176&gt;$G176,1,0)+IF($E177&gt;$G177,1,0)</f>
        <v>0</v>
      </c>
      <c r="P176" s="126">
        <f>IF($E175&lt;$G175,1,0)+IF($E176&lt;$G176,1,0)+IF($E177&lt;$G177,1,0)</f>
        <v>0</v>
      </c>
    </row>
    <row r="177" spans="2:22" ht="13.8" hidden="1" thickBot="1" x14ac:dyDescent="0.25">
      <c r="C177" s="7"/>
      <c r="D177" s="48"/>
      <c r="E177" s="77"/>
      <c r="F177" s="78" t="s">
        <v>368</v>
      </c>
      <c r="G177" s="79"/>
      <c r="H177" s="48"/>
      <c r="J177" s="9"/>
      <c r="K177" s="10"/>
      <c r="L177" s="10"/>
      <c r="N177" s="130" t="s">
        <v>45</v>
      </c>
      <c r="O177" s="131">
        <f>SUM(E175:E177)</f>
        <v>0</v>
      </c>
      <c r="P177" s="132">
        <f>SUM(G175:G177)</f>
        <v>0</v>
      </c>
    </row>
    <row r="178" spans="2:22" ht="13.8" hidden="1" thickBot="1" x14ac:dyDescent="0.25">
      <c r="E178" s="13"/>
      <c r="F178" s="14"/>
      <c r="G178" s="13"/>
      <c r="J178" s="9"/>
      <c r="K178" s="10"/>
      <c r="L178" s="10"/>
      <c r="N178" s="9"/>
      <c r="O178" s="4"/>
      <c r="P178" s="4"/>
    </row>
    <row r="179" spans="2:22" ht="13.8" hidden="1" thickBot="1" x14ac:dyDescent="0.25">
      <c r="B179" t="s">
        <v>52</v>
      </c>
      <c r="C179" s="40" t="s">
        <v>438</v>
      </c>
      <c r="D179" s="69"/>
      <c r="E179" s="1">
        <v>0</v>
      </c>
      <c r="F179" s="2" t="s">
        <v>368</v>
      </c>
      <c r="G179" s="3">
        <v>0</v>
      </c>
      <c r="H179" s="69"/>
      <c r="J179" s="113" t="s">
        <v>1</v>
      </c>
      <c r="K179" s="114" t="str">
        <f>IF($K183&gt;$L183,"○","×")</f>
        <v>×</v>
      </c>
      <c r="L179" s="114" t="str">
        <f>IF($K183&lt;$L183,"○","×")</f>
        <v>×</v>
      </c>
      <c r="O179" s="4"/>
      <c r="P179" s="4"/>
      <c r="S179"/>
      <c r="T179" t="s">
        <v>22</v>
      </c>
      <c r="U179" t="s">
        <v>22</v>
      </c>
      <c r="V179" t="s">
        <v>22</v>
      </c>
    </row>
    <row r="180" spans="2:22" ht="13.8" hidden="1" thickBot="1" x14ac:dyDescent="0.25">
      <c r="C180" s="5"/>
      <c r="D180" s="43"/>
      <c r="E180" s="70"/>
      <c r="F180" s="71" t="s">
        <v>368</v>
      </c>
      <c r="G180" s="72"/>
      <c r="H180" s="73"/>
      <c r="J180" s="115" t="s">
        <v>50</v>
      </c>
      <c r="K180" s="116">
        <f>$O181</f>
        <v>0</v>
      </c>
      <c r="L180" s="117">
        <f>$P181</f>
        <v>0</v>
      </c>
      <c r="N180" s="118" t="s">
        <v>46</v>
      </c>
      <c r="O180" s="119">
        <f>IF($O181&gt;$P181,1,0)</f>
        <v>0</v>
      </c>
      <c r="P180" s="120">
        <f>IF($O181&lt;$P181,1,0)</f>
        <v>0</v>
      </c>
      <c r="S180" s="56" t="s">
        <v>23</v>
      </c>
    </row>
    <row r="181" spans="2:22" ht="13.8" hidden="1" thickBot="1" x14ac:dyDescent="0.25">
      <c r="C181" s="6" t="s">
        <v>372</v>
      </c>
      <c r="D181" s="60"/>
      <c r="E181" s="74"/>
      <c r="F181" s="14" t="s">
        <v>368</v>
      </c>
      <c r="G181" s="75"/>
      <c r="H181" s="76"/>
      <c r="J181" s="121" t="s">
        <v>43</v>
      </c>
      <c r="K181" s="122">
        <f>$O184</f>
        <v>0</v>
      </c>
      <c r="L181" s="123">
        <f>$P184</f>
        <v>0</v>
      </c>
      <c r="N181" s="124" t="s">
        <v>47</v>
      </c>
      <c r="O181" s="125">
        <f>IF($E180&gt;$G180,1,0)+IF($E181&gt;$G181,1,0)+IF($E182&gt;$G182,1,0)</f>
        <v>0</v>
      </c>
      <c r="P181" s="126">
        <f>IF($E180&lt;$G180,1,0)+IF($E181&lt;$G181,1,0)+IF($E182&lt;$G182,1,0)</f>
        <v>0</v>
      </c>
    </row>
    <row r="182" spans="2:22" ht="13.8" hidden="1" thickBot="1" x14ac:dyDescent="0.25">
      <c r="C182" s="7"/>
      <c r="D182" s="48"/>
      <c r="E182" s="77"/>
      <c r="F182" s="78" t="s">
        <v>368</v>
      </c>
      <c r="G182" s="79"/>
      <c r="H182" s="80"/>
      <c r="J182" s="127" t="s">
        <v>44</v>
      </c>
      <c r="K182" s="128">
        <f>$O187</f>
        <v>0</v>
      </c>
      <c r="L182" s="129">
        <f>$P187</f>
        <v>0</v>
      </c>
      <c r="N182" s="130" t="s">
        <v>45</v>
      </c>
      <c r="O182" s="131">
        <f>SUM(E180:E182)</f>
        <v>0</v>
      </c>
      <c r="P182" s="132">
        <f>SUM(G180:G182)</f>
        <v>0</v>
      </c>
    </row>
    <row r="183" spans="2:22" ht="13.8" hidden="1" thickBot="1" x14ac:dyDescent="0.25">
      <c r="C183" s="6"/>
      <c r="D183" s="43"/>
      <c r="E183" s="70"/>
      <c r="F183" s="71" t="s">
        <v>368</v>
      </c>
      <c r="G183" s="72"/>
      <c r="H183" s="43"/>
      <c r="J183" s="133" t="s">
        <v>46</v>
      </c>
      <c r="K183" s="134">
        <f>$O186+$O183+$O180</f>
        <v>0</v>
      </c>
      <c r="L183" s="135">
        <f>$P186+$P183+$P180</f>
        <v>0</v>
      </c>
      <c r="N183" s="118" t="s">
        <v>46</v>
      </c>
      <c r="O183" s="119">
        <f>IF($O184&gt;$P184,1,0)</f>
        <v>0</v>
      </c>
      <c r="P183" s="120">
        <f>IF($O184&lt;$P184,1,0)</f>
        <v>0</v>
      </c>
      <c r="S183" s="56" t="s">
        <v>24</v>
      </c>
    </row>
    <row r="184" spans="2:22" ht="13.8" hidden="1" thickBot="1" x14ac:dyDescent="0.25">
      <c r="C184" s="6" t="s">
        <v>377</v>
      </c>
      <c r="D184" s="60"/>
      <c r="E184" s="74"/>
      <c r="F184" s="14" t="s">
        <v>368</v>
      </c>
      <c r="G184" s="75"/>
      <c r="H184" s="60"/>
      <c r="J184" s="133" t="s">
        <v>47</v>
      </c>
      <c r="K184" s="134">
        <f>$O187+$O184+$O181</f>
        <v>0</v>
      </c>
      <c r="L184" s="135">
        <f>$P187+$P184+$P181</f>
        <v>0</v>
      </c>
      <c r="N184" s="124" t="s">
        <v>47</v>
      </c>
      <c r="O184" s="125">
        <f>IF($E183&gt;$G183,1,0)+IF($E184&gt;$G184,1,0)+IF($E185&gt;$G185,1,0)</f>
        <v>0</v>
      </c>
      <c r="P184" s="126">
        <f>IF($E183&lt;$G183,1,0)+IF($E184&lt;$G184,1,0)+IF($E185&lt;$G185,1,0)</f>
        <v>0</v>
      </c>
    </row>
    <row r="185" spans="2:22" ht="13.8" hidden="1" thickBot="1" x14ac:dyDescent="0.25">
      <c r="C185" s="8"/>
      <c r="D185" s="48"/>
      <c r="E185" s="77"/>
      <c r="F185" s="78" t="s">
        <v>368</v>
      </c>
      <c r="G185" s="79"/>
      <c r="H185" s="48"/>
      <c r="J185" s="136" t="s">
        <v>45</v>
      </c>
      <c r="K185" s="137">
        <f>$O188+$O185+$O182</f>
        <v>0</v>
      </c>
      <c r="L185" s="138">
        <f>$P188+$P185+$P182</f>
        <v>0</v>
      </c>
      <c r="N185" s="130" t="s">
        <v>45</v>
      </c>
      <c r="O185" s="131">
        <f>SUM(E183:E185)</f>
        <v>0</v>
      </c>
      <c r="P185" s="132">
        <f>SUM(G183:G185)</f>
        <v>0</v>
      </c>
    </row>
    <row r="186" spans="2:22" ht="13.8" hidden="1" thickBot="1" x14ac:dyDescent="0.25">
      <c r="C186" s="5"/>
      <c r="D186" s="43"/>
      <c r="E186" s="70"/>
      <c r="F186" s="71" t="s">
        <v>368</v>
      </c>
      <c r="G186" s="72"/>
      <c r="H186" s="43"/>
      <c r="J186" s="9"/>
      <c r="K186" s="10"/>
      <c r="L186" s="10"/>
      <c r="N186" s="118" t="s">
        <v>46</v>
      </c>
      <c r="O186" s="119">
        <f>IF($O187&gt;$P187,1,0)</f>
        <v>0</v>
      </c>
      <c r="P186" s="120">
        <f>IF($O187&lt;$P187,1,0)</f>
        <v>0</v>
      </c>
      <c r="S186" s="56" t="s">
        <v>24</v>
      </c>
    </row>
    <row r="187" spans="2:22" ht="13.8" hidden="1" thickBot="1" x14ac:dyDescent="0.25">
      <c r="C187" s="6" t="s">
        <v>382</v>
      </c>
      <c r="D187" s="60"/>
      <c r="E187" s="74"/>
      <c r="F187" s="14" t="s">
        <v>368</v>
      </c>
      <c r="G187" s="75"/>
      <c r="H187" s="60"/>
      <c r="J187" s="9"/>
      <c r="K187" s="10"/>
      <c r="L187" s="10"/>
      <c r="N187" s="124" t="s">
        <v>47</v>
      </c>
      <c r="O187" s="125">
        <f>IF($E186&gt;$G186,1,0)+IF($E187&gt;$G187,1,0)+IF($E188&gt;$G188,1,0)</f>
        <v>0</v>
      </c>
      <c r="P187" s="126">
        <f>IF($E186&lt;$G186,1,0)+IF($E187&lt;$G187,1,0)+IF($E188&lt;$G188,1,0)</f>
        <v>0</v>
      </c>
    </row>
    <row r="188" spans="2:22" ht="13.8" hidden="1" thickBot="1" x14ac:dyDescent="0.25">
      <c r="C188" s="7"/>
      <c r="D188" s="48"/>
      <c r="E188" s="77"/>
      <c r="F188" s="78" t="s">
        <v>368</v>
      </c>
      <c r="G188" s="79"/>
      <c r="H188" s="48"/>
      <c r="J188" s="9"/>
      <c r="K188" s="10"/>
      <c r="L188" s="10"/>
      <c r="N188" s="130" t="s">
        <v>45</v>
      </c>
      <c r="O188" s="131">
        <f>SUM(E186:E188)</f>
        <v>0</v>
      </c>
      <c r="P188" s="132">
        <f>SUM(G186:G188)</f>
        <v>0</v>
      </c>
    </row>
    <row r="189" spans="2:22" ht="13.8" hidden="1" thickBot="1" x14ac:dyDescent="0.25">
      <c r="E189" s="13"/>
      <c r="F189" s="14"/>
      <c r="G189" s="13"/>
      <c r="J189" s="9"/>
      <c r="K189" s="10"/>
      <c r="L189" s="10"/>
      <c r="N189" s="9"/>
      <c r="O189" s="4"/>
      <c r="P189" s="4"/>
    </row>
    <row r="190" spans="2:22" ht="13.8" hidden="1" thickBot="1" x14ac:dyDescent="0.25">
      <c r="B190" t="s">
        <v>53</v>
      </c>
      <c r="C190" s="40" t="s">
        <v>438</v>
      </c>
      <c r="D190" s="69"/>
      <c r="E190" s="1">
        <v>0</v>
      </c>
      <c r="F190" s="2" t="s">
        <v>368</v>
      </c>
      <c r="G190" s="3">
        <v>0</v>
      </c>
      <c r="H190" s="69"/>
      <c r="J190" s="113" t="s">
        <v>1</v>
      </c>
      <c r="K190" s="114" t="str">
        <f>IF($K194&gt;$L194,"○","×")</f>
        <v>×</v>
      </c>
      <c r="L190" s="114" t="str">
        <f>IF($K194&lt;$L194,"○","×")</f>
        <v>×</v>
      </c>
      <c r="O190" s="4"/>
      <c r="P190" s="4"/>
      <c r="S190"/>
      <c r="T190" t="s">
        <v>22</v>
      </c>
      <c r="U190" t="s">
        <v>22</v>
      </c>
      <c r="V190" t="s">
        <v>22</v>
      </c>
    </row>
    <row r="191" spans="2:22" ht="13.8" hidden="1" thickBot="1" x14ac:dyDescent="0.25">
      <c r="C191" s="5"/>
      <c r="D191" s="43"/>
      <c r="E191" s="70"/>
      <c r="F191" s="71" t="s">
        <v>368</v>
      </c>
      <c r="G191" s="72"/>
      <c r="H191" s="73"/>
      <c r="J191" s="115" t="s">
        <v>50</v>
      </c>
      <c r="K191" s="116">
        <f>$O192</f>
        <v>0</v>
      </c>
      <c r="L191" s="117">
        <f>$P192</f>
        <v>0</v>
      </c>
      <c r="N191" s="118" t="s">
        <v>46</v>
      </c>
      <c r="O191" s="119">
        <f>IF($O192&gt;$P192,1,0)</f>
        <v>0</v>
      </c>
      <c r="P191" s="120">
        <f>IF($O192&lt;$P192,1,0)</f>
        <v>0</v>
      </c>
      <c r="S191" s="56" t="s">
        <v>23</v>
      </c>
    </row>
    <row r="192" spans="2:22" ht="13.8" hidden="1" thickBot="1" x14ac:dyDescent="0.25">
      <c r="C192" s="6" t="s">
        <v>372</v>
      </c>
      <c r="D192" s="60"/>
      <c r="E192" s="74"/>
      <c r="F192" s="14" t="s">
        <v>368</v>
      </c>
      <c r="G192" s="75"/>
      <c r="H192" s="76"/>
      <c r="J192" s="121" t="s">
        <v>43</v>
      </c>
      <c r="K192" s="122">
        <f>$O195</f>
        <v>0</v>
      </c>
      <c r="L192" s="123">
        <f>$P195</f>
        <v>0</v>
      </c>
      <c r="N192" s="124" t="s">
        <v>47</v>
      </c>
      <c r="O192" s="125">
        <f>IF($E191&gt;$G191,1,0)+IF($E192&gt;$G192,1,0)+IF($E193&gt;$G193,1,0)</f>
        <v>0</v>
      </c>
      <c r="P192" s="126">
        <f>IF($E191&lt;$G191,1,0)+IF($E192&lt;$G192,1,0)+IF($E193&lt;$G193,1,0)</f>
        <v>0</v>
      </c>
    </row>
    <row r="193" spans="2:22" ht="13.8" hidden="1" thickBot="1" x14ac:dyDescent="0.25">
      <c r="C193" s="7"/>
      <c r="D193" s="48"/>
      <c r="E193" s="77"/>
      <c r="F193" s="78" t="s">
        <v>368</v>
      </c>
      <c r="G193" s="79"/>
      <c r="H193" s="80"/>
      <c r="J193" s="127" t="s">
        <v>44</v>
      </c>
      <c r="K193" s="128">
        <f>$O198</f>
        <v>0</v>
      </c>
      <c r="L193" s="129">
        <f>$P198</f>
        <v>0</v>
      </c>
      <c r="N193" s="130" t="s">
        <v>45</v>
      </c>
      <c r="O193" s="131">
        <f>SUM(E191:E193)</f>
        <v>0</v>
      </c>
      <c r="P193" s="132">
        <f>SUM(G191:G193)</f>
        <v>0</v>
      </c>
    </row>
    <row r="194" spans="2:22" ht="13.8" hidden="1" thickBot="1" x14ac:dyDescent="0.25">
      <c r="C194" s="6"/>
      <c r="D194" s="43"/>
      <c r="E194" s="70"/>
      <c r="F194" s="71" t="s">
        <v>368</v>
      </c>
      <c r="G194" s="72"/>
      <c r="H194" s="43"/>
      <c r="J194" s="133" t="s">
        <v>46</v>
      </c>
      <c r="K194" s="134">
        <f>$O197+$O194+$O191</f>
        <v>0</v>
      </c>
      <c r="L194" s="135">
        <f>$P197+$P194+$P191</f>
        <v>0</v>
      </c>
      <c r="N194" s="118" t="s">
        <v>46</v>
      </c>
      <c r="O194" s="119">
        <f>IF($O195&gt;$P195,1,0)</f>
        <v>0</v>
      </c>
      <c r="P194" s="120">
        <f>IF($O195&lt;$P195,1,0)</f>
        <v>0</v>
      </c>
      <c r="S194" s="56" t="s">
        <v>24</v>
      </c>
    </row>
    <row r="195" spans="2:22" ht="13.8" hidden="1" thickBot="1" x14ac:dyDescent="0.25">
      <c r="C195" s="6" t="s">
        <v>377</v>
      </c>
      <c r="D195" s="60"/>
      <c r="E195" s="74"/>
      <c r="F195" s="14" t="s">
        <v>368</v>
      </c>
      <c r="G195" s="75"/>
      <c r="H195" s="60"/>
      <c r="J195" s="133" t="s">
        <v>47</v>
      </c>
      <c r="K195" s="134">
        <f>$O198+$O195+$O192</f>
        <v>0</v>
      </c>
      <c r="L195" s="135">
        <f>$P198+$P195+$P192</f>
        <v>0</v>
      </c>
      <c r="N195" s="124" t="s">
        <v>47</v>
      </c>
      <c r="O195" s="125">
        <f>IF($E194&gt;$G194,1,0)+IF($E195&gt;$G195,1,0)+IF($E196&gt;$G196,1,0)</f>
        <v>0</v>
      </c>
      <c r="P195" s="126">
        <f>IF($E194&lt;$G194,1,0)+IF($E195&lt;$G195,1,0)+IF($E196&lt;$G196,1,0)</f>
        <v>0</v>
      </c>
    </row>
    <row r="196" spans="2:22" ht="13.8" hidden="1" thickBot="1" x14ac:dyDescent="0.25">
      <c r="C196" s="8"/>
      <c r="D196" s="48"/>
      <c r="E196" s="77"/>
      <c r="F196" s="78" t="s">
        <v>368</v>
      </c>
      <c r="G196" s="79"/>
      <c r="H196" s="48"/>
      <c r="J196" s="136" t="s">
        <v>45</v>
      </c>
      <c r="K196" s="137">
        <f>$O199+$O196+$O193</f>
        <v>0</v>
      </c>
      <c r="L196" s="138">
        <f>$P199+$P196+$P193</f>
        <v>0</v>
      </c>
      <c r="N196" s="130" t="s">
        <v>45</v>
      </c>
      <c r="O196" s="131">
        <f>SUM(E194:E196)</f>
        <v>0</v>
      </c>
      <c r="P196" s="132">
        <f>SUM(G194:G196)</f>
        <v>0</v>
      </c>
    </row>
    <row r="197" spans="2:22" ht="13.8" hidden="1" thickBot="1" x14ac:dyDescent="0.25">
      <c r="C197" s="5"/>
      <c r="D197" s="43"/>
      <c r="E197" s="70"/>
      <c r="F197" s="71" t="s">
        <v>368</v>
      </c>
      <c r="G197" s="72"/>
      <c r="H197" s="43"/>
      <c r="J197" s="9"/>
      <c r="K197" s="10"/>
      <c r="L197" s="10"/>
      <c r="N197" s="118" t="s">
        <v>46</v>
      </c>
      <c r="O197" s="119">
        <f>IF($O198&gt;$P198,1,0)</f>
        <v>0</v>
      </c>
      <c r="P197" s="120">
        <f>IF($O198&lt;$P198,1,0)</f>
        <v>0</v>
      </c>
      <c r="S197" s="56" t="s">
        <v>24</v>
      </c>
    </row>
    <row r="198" spans="2:22" ht="13.8" hidden="1" thickBot="1" x14ac:dyDescent="0.25">
      <c r="C198" s="6" t="s">
        <v>382</v>
      </c>
      <c r="D198" s="60"/>
      <c r="E198" s="74"/>
      <c r="F198" s="14" t="s">
        <v>368</v>
      </c>
      <c r="G198" s="75"/>
      <c r="H198" s="60"/>
      <c r="J198" s="9"/>
      <c r="K198" s="10"/>
      <c r="L198" s="10"/>
      <c r="N198" s="124" t="s">
        <v>47</v>
      </c>
      <c r="O198" s="125">
        <f>IF($E197&gt;$G197,1,0)+IF($E198&gt;$G198,1,0)+IF($E199&gt;$G199,1,0)</f>
        <v>0</v>
      </c>
      <c r="P198" s="126">
        <f>IF($E197&lt;$G197,1,0)+IF($E198&lt;$G198,1,0)+IF($E199&lt;$G199,1,0)</f>
        <v>0</v>
      </c>
    </row>
    <row r="199" spans="2:22" ht="13.8" hidden="1" thickBot="1" x14ac:dyDescent="0.25">
      <c r="C199" s="7"/>
      <c r="D199" s="48"/>
      <c r="E199" s="77"/>
      <c r="F199" s="78" t="s">
        <v>368</v>
      </c>
      <c r="G199" s="79"/>
      <c r="H199" s="48"/>
      <c r="J199" s="9"/>
      <c r="K199" s="10"/>
      <c r="L199" s="10"/>
      <c r="N199" s="130" t="s">
        <v>45</v>
      </c>
      <c r="O199" s="131">
        <f>SUM(E197:E199)</f>
        <v>0</v>
      </c>
      <c r="P199" s="132">
        <f>SUM(G197:G199)</f>
        <v>0</v>
      </c>
    </row>
    <row r="200" spans="2:22" ht="13.8" hidden="1" thickBot="1" x14ac:dyDescent="0.25">
      <c r="C200" s="11"/>
      <c r="E200" s="13"/>
      <c r="F200" s="14"/>
      <c r="G200" s="13"/>
      <c r="J200" s="9"/>
      <c r="K200" s="10"/>
      <c r="L200" s="10"/>
      <c r="N200" s="9"/>
      <c r="O200" s="4"/>
      <c r="P200" s="4"/>
    </row>
    <row r="201" spans="2:22" ht="13.8" hidden="1" thickBot="1" x14ac:dyDescent="0.25">
      <c r="B201" t="s">
        <v>54</v>
      </c>
      <c r="C201" s="40" t="s">
        <v>438</v>
      </c>
      <c r="D201" s="69"/>
      <c r="E201" s="1">
        <v>0</v>
      </c>
      <c r="F201" s="2" t="s">
        <v>368</v>
      </c>
      <c r="G201" s="3">
        <v>0</v>
      </c>
      <c r="H201" s="69"/>
      <c r="J201" s="113" t="s">
        <v>1</v>
      </c>
      <c r="K201" s="114" t="str">
        <f>IF($K205&gt;$L205,"○","×")</f>
        <v>×</v>
      </c>
      <c r="L201" s="114" t="str">
        <f>IF($K205&lt;$L205,"○","×")</f>
        <v>×</v>
      </c>
      <c r="O201" s="4"/>
      <c r="P201" s="4"/>
      <c r="S201"/>
      <c r="T201" t="s">
        <v>22</v>
      </c>
      <c r="U201" t="s">
        <v>22</v>
      </c>
      <c r="V201" t="s">
        <v>22</v>
      </c>
    </row>
    <row r="202" spans="2:22" ht="13.8" hidden="1" thickBot="1" x14ac:dyDescent="0.25">
      <c r="C202" s="5"/>
      <c r="D202" s="43"/>
      <c r="E202" s="70"/>
      <c r="F202" s="71" t="s">
        <v>368</v>
      </c>
      <c r="G202" s="72"/>
      <c r="H202" s="73"/>
      <c r="J202" s="115" t="s">
        <v>50</v>
      </c>
      <c r="K202" s="116">
        <f>$O203</f>
        <v>0</v>
      </c>
      <c r="L202" s="117">
        <f>$P203</f>
        <v>0</v>
      </c>
      <c r="N202" s="118" t="s">
        <v>46</v>
      </c>
      <c r="O202" s="119">
        <f>IF($O203&gt;$P203,1,0)</f>
        <v>0</v>
      </c>
      <c r="P202" s="120">
        <f>IF($O203&lt;$P203,1,0)</f>
        <v>0</v>
      </c>
      <c r="S202" s="56" t="s">
        <v>23</v>
      </c>
    </row>
    <row r="203" spans="2:22" ht="13.8" hidden="1" thickBot="1" x14ac:dyDescent="0.25">
      <c r="C203" s="6" t="s">
        <v>372</v>
      </c>
      <c r="D203" s="60"/>
      <c r="E203" s="74"/>
      <c r="F203" s="14" t="s">
        <v>368</v>
      </c>
      <c r="G203" s="75"/>
      <c r="H203" s="76"/>
      <c r="J203" s="121" t="s">
        <v>43</v>
      </c>
      <c r="K203" s="122">
        <f>$O206</f>
        <v>0</v>
      </c>
      <c r="L203" s="123">
        <f>$P206</f>
        <v>0</v>
      </c>
      <c r="N203" s="124" t="s">
        <v>47</v>
      </c>
      <c r="O203" s="125">
        <f>IF($E202&gt;$G202,1,0)+IF($E203&gt;$G203,1,0)+IF($E204&gt;$G204,1,0)</f>
        <v>0</v>
      </c>
      <c r="P203" s="126">
        <f>IF($E202&lt;$G202,1,0)+IF($E203&lt;$G203,1,0)+IF($E204&lt;$G204,1,0)</f>
        <v>0</v>
      </c>
    </row>
    <row r="204" spans="2:22" ht="13.8" hidden="1" thickBot="1" x14ac:dyDescent="0.25">
      <c r="C204" s="7"/>
      <c r="D204" s="48"/>
      <c r="E204" s="77"/>
      <c r="F204" s="78" t="s">
        <v>368</v>
      </c>
      <c r="G204" s="79"/>
      <c r="H204" s="80"/>
      <c r="J204" s="127" t="s">
        <v>44</v>
      </c>
      <c r="K204" s="128">
        <f>$O209</f>
        <v>0</v>
      </c>
      <c r="L204" s="129">
        <f>$P209</f>
        <v>0</v>
      </c>
      <c r="N204" s="130" t="s">
        <v>45</v>
      </c>
      <c r="O204" s="131">
        <f>SUM(E202:E204)</f>
        <v>0</v>
      </c>
      <c r="P204" s="132">
        <f>SUM(G202:G204)</f>
        <v>0</v>
      </c>
    </row>
    <row r="205" spans="2:22" ht="13.8" hidden="1" thickBot="1" x14ac:dyDescent="0.25">
      <c r="C205" s="6"/>
      <c r="D205" s="43"/>
      <c r="E205" s="70"/>
      <c r="F205" s="71" t="s">
        <v>368</v>
      </c>
      <c r="G205" s="72"/>
      <c r="H205" s="43"/>
      <c r="J205" s="133" t="s">
        <v>46</v>
      </c>
      <c r="K205" s="134">
        <f>$O208+$O205+$O202</f>
        <v>0</v>
      </c>
      <c r="L205" s="135">
        <f>$P208+$P205+$P202</f>
        <v>0</v>
      </c>
      <c r="N205" s="118" t="s">
        <v>46</v>
      </c>
      <c r="O205" s="119">
        <f>IF($O206&gt;$P206,1,0)</f>
        <v>0</v>
      </c>
      <c r="P205" s="120">
        <f>IF($O206&lt;$P206,1,0)</f>
        <v>0</v>
      </c>
      <c r="S205" s="56" t="s">
        <v>24</v>
      </c>
    </row>
    <row r="206" spans="2:22" ht="13.8" hidden="1" thickBot="1" x14ac:dyDescent="0.25">
      <c r="C206" s="6" t="s">
        <v>377</v>
      </c>
      <c r="D206" s="60"/>
      <c r="E206" s="74"/>
      <c r="F206" s="14" t="s">
        <v>368</v>
      </c>
      <c r="G206" s="75"/>
      <c r="H206" s="60"/>
      <c r="J206" s="133" t="s">
        <v>47</v>
      </c>
      <c r="K206" s="134">
        <f>$O209+$O206+$O203</f>
        <v>0</v>
      </c>
      <c r="L206" s="135">
        <f>$P209+$P206+$P203</f>
        <v>0</v>
      </c>
      <c r="N206" s="124" t="s">
        <v>47</v>
      </c>
      <c r="O206" s="125">
        <f>IF($E205&gt;$G205,1,0)+IF($E206&gt;$G206,1,0)+IF($E207&gt;$G207,1,0)</f>
        <v>0</v>
      </c>
      <c r="P206" s="126">
        <f>IF($E205&lt;$G205,1,0)+IF($E206&lt;$G206,1,0)+IF($E207&lt;$G207,1,0)</f>
        <v>0</v>
      </c>
    </row>
    <row r="207" spans="2:22" ht="13.8" hidden="1" thickBot="1" x14ac:dyDescent="0.25">
      <c r="C207" s="8"/>
      <c r="D207" s="48"/>
      <c r="E207" s="77"/>
      <c r="F207" s="78" t="s">
        <v>368</v>
      </c>
      <c r="G207" s="79"/>
      <c r="H207" s="48"/>
      <c r="J207" s="136" t="s">
        <v>45</v>
      </c>
      <c r="K207" s="137">
        <f>$O210+$O207+$O204</f>
        <v>0</v>
      </c>
      <c r="L207" s="138">
        <f>$P210+$P207+$P204</f>
        <v>0</v>
      </c>
      <c r="N207" s="130" t="s">
        <v>45</v>
      </c>
      <c r="O207" s="131">
        <f>SUM(E205:E207)</f>
        <v>0</v>
      </c>
      <c r="P207" s="132">
        <f>SUM(G205:G207)</f>
        <v>0</v>
      </c>
    </row>
    <row r="208" spans="2:22" ht="13.8" hidden="1" thickBot="1" x14ac:dyDescent="0.25">
      <c r="C208" s="5"/>
      <c r="D208" s="43"/>
      <c r="E208" s="70"/>
      <c r="F208" s="71" t="s">
        <v>368</v>
      </c>
      <c r="G208" s="72"/>
      <c r="H208" s="43"/>
      <c r="J208" s="9"/>
      <c r="K208" s="10"/>
      <c r="L208" s="10"/>
      <c r="N208" s="118" t="s">
        <v>46</v>
      </c>
      <c r="O208" s="119">
        <f>IF($O209&gt;$P209,1,0)</f>
        <v>0</v>
      </c>
      <c r="P208" s="120">
        <f>IF($O209&lt;$P209,1,0)</f>
        <v>0</v>
      </c>
      <c r="S208" s="56" t="s">
        <v>24</v>
      </c>
    </row>
    <row r="209" spans="2:22" ht="13.8" hidden="1" thickBot="1" x14ac:dyDescent="0.25">
      <c r="C209" s="6" t="s">
        <v>382</v>
      </c>
      <c r="D209" s="60"/>
      <c r="E209" s="74"/>
      <c r="F209" s="14" t="s">
        <v>368</v>
      </c>
      <c r="G209" s="75"/>
      <c r="H209" s="60"/>
      <c r="J209" s="9"/>
      <c r="K209" s="10"/>
      <c r="L209" s="10"/>
      <c r="N209" s="124" t="s">
        <v>47</v>
      </c>
      <c r="O209" s="125">
        <f>IF($E208&gt;$G208,1,0)+IF($E209&gt;$G209,1,0)+IF($E210&gt;$G210,1,0)</f>
        <v>0</v>
      </c>
      <c r="P209" s="126">
        <f>IF($E208&lt;$G208,1,0)+IF($E209&lt;$G209,1,0)+IF($E210&lt;$G210,1,0)</f>
        <v>0</v>
      </c>
    </row>
    <row r="210" spans="2:22" ht="13.8" hidden="1" thickBot="1" x14ac:dyDescent="0.25">
      <c r="C210" s="7"/>
      <c r="D210" s="48"/>
      <c r="E210" s="77"/>
      <c r="F210" s="78" t="s">
        <v>368</v>
      </c>
      <c r="G210" s="79"/>
      <c r="H210" s="48"/>
      <c r="J210" s="9"/>
      <c r="K210" s="10"/>
      <c r="L210" s="10"/>
      <c r="N210" s="130" t="s">
        <v>45</v>
      </c>
      <c r="O210" s="131">
        <f>SUM(E208:E210)</f>
        <v>0</v>
      </c>
      <c r="P210" s="132">
        <f>SUM(G208:G210)</f>
        <v>0</v>
      </c>
    </row>
    <row r="211" spans="2:22" ht="13.8" hidden="1" thickBot="1" x14ac:dyDescent="0.25">
      <c r="E211" s="13"/>
      <c r="F211" s="14"/>
      <c r="G211" s="13"/>
      <c r="J211" s="9"/>
      <c r="K211" s="10"/>
      <c r="L211" s="10"/>
      <c r="N211" s="9"/>
      <c r="O211" s="4"/>
      <c r="P211" s="4"/>
    </row>
    <row r="212" spans="2:22" ht="13.8" hidden="1" thickBot="1" x14ac:dyDescent="0.25">
      <c r="B212" t="s">
        <v>55</v>
      </c>
      <c r="C212" s="40" t="s">
        <v>438</v>
      </c>
      <c r="D212" s="69"/>
      <c r="E212" s="1">
        <v>0</v>
      </c>
      <c r="F212" s="2" t="s">
        <v>368</v>
      </c>
      <c r="G212" s="3">
        <v>0</v>
      </c>
      <c r="H212" s="69"/>
      <c r="J212" s="113" t="s">
        <v>1</v>
      </c>
      <c r="K212" s="114" t="str">
        <f>IF($K216&gt;$L216,"○","×")</f>
        <v>×</v>
      </c>
      <c r="L212" s="114" t="str">
        <f>IF($K216&lt;$L216,"○","×")</f>
        <v>×</v>
      </c>
      <c r="O212" s="4"/>
      <c r="P212" s="4"/>
      <c r="S212"/>
      <c r="T212" t="s">
        <v>22</v>
      </c>
      <c r="U212" t="s">
        <v>22</v>
      </c>
      <c r="V212" t="s">
        <v>22</v>
      </c>
    </row>
    <row r="213" spans="2:22" ht="13.8" hidden="1" thickBot="1" x14ac:dyDescent="0.25">
      <c r="C213" s="5"/>
      <c r="D213" s="43"/>
      <c r="E213" s="70"/>
      <c r="F213" s="71" t="s">
        <v>368</v>
      </c>
      <c r="G213" s="72"/>
      <c r="H213" s="73"/>
      <c r="J213" s="115" t="s">
        <v>50</v>
      </c>
      <c r="K213" s="116">
        <f>$O214</f>
        <v>0</v>
      </c>
      <c r="L213" s="117">
        <f>$P214</f>
        <v>0</v>
      </c>
      <c r="N213" s="118" t="s">
        <v>46</v>
      </c>
      <c r="O213" s="119">
        <f>IF($O214&gt;$P214,1,0)</f>
        <v>0</v>
      </c>
      <c r="P213" s="120">
        <f>IF($O214&lt;$P214,1,0)</f>
        <v>0</v>
      </c>
      <c r="S213" s="56" t="s">
        <v>23</v>
      </c>
    </row>
    <row r="214" spans="2:22" ht="13.8" hidden="1" thickBot="1" x14ac:dyDescent="0.25">
      <c r="C214" s="6" t="s">
        <v>372</v>
      </c>
      <c r="D214" s="60"/>
      <c r="E214" s="74"/>
      <c r="F214" s="14" t="s">
        <v>368</v>
      </c>
      <c r="G214" s="75"/>
      <c r="H214" s="76"/>
      <c r="J214" s="121" t="s">
        <v>43</v>
      </c>
      <c r="K214" s="122">
        <f>$O217</f>
        <v>0</v>
      </c>
      <c r="L214" s="123">
        <f>$P217</f>
        <v>0</v>
      </c>
      <c r="N214" s="124" t="s">
        <v>47</v>
      </c>
      <c r="O214" s="125">
        <f>IF($E213&gt;$G213,1,0)+IF($E214&gt;$G214,1,0)+IF($E215&gt;$G215,1,0)</f>
        <v>0</v>
      </c>
      <c r="P214" s="126">
        <f>IF($E213&lt;$G213,1,0)+IF($E214&lt;$G214,1,0)+IF($E215&lt;$G215,1,0)</f>
        <v>0</v>
      </c>
    </row>
    <row r="215" spans="2:22" ht="13.8" hidden="1" thickBot="1" x14ac:dyDescent="0.25">
      <c r="C215" s="7"/>
      <c r="D215" s="48"/>
      <c r="E215" s="77"/>
      <c r="F215" s="78" t="s">
        <v>368</v>
      </c>
      <c r="G215" s="79"/>
      <c r="H215" s="80"/>
      <c r="J215" s="127" t="s">
        <v>44</v>
      </c>
      <c r="K215" s="128">
        <f>$O220</f>
        <v>0</v>
      </c>
      <c r="L215" s="129">
        <f>$P220</f>
        <v>0</v>
      </c>
      <c r="N215" s="130" t="s">
        <v>45</v>
      </c>
      <c r="O215" s="131">
        <f>SUM(E213:E215)</f>
        <v>0</v>
      </c>
      <c r="P215" s="132">
        <f>SUM(G213:G215)</f>
        <v>0</v>
      </c>
    </row>
    <row r="216" spans="2:22" ht="13.8" hidden="1" thickBot="1" x14ac:dyDescent="0.25">
      <c r="C216" s="6"/>
      <c r="D216" s="43"/>
      <c r="E216" s="70"/>
      <c r="F216" s="71" t="s">
        <v>368</v>
      </c>
      <c r="G216" s="72"/>
      <c r="H216" s="43"/>
      <c r="J216" s="133" t="s">
        <v>46</v>
      </c>
      <c r="K216" s="134">
        <f>$O219+$O216+$O213</f>
        <v>0</v>
      </c>
      <c r="L216" s="135">
        <f>$P219+$P216+$P213</f>
        <v>0</v>
      </c>
      <c r="N216" s="118" t="s">
        <v>46</v>
      </c>
      <c r="O216" s="119">
        <f>IF($O217&gt;$P217,1,0)</f>
        <v>0</v>
      </c>
      <c r="P216" s="120">
        <f>IF($O217&lt;$P217,1,0)</f>
        <v>0</v>
      </c>
      <c r="S216" s="56" t="s">
        <v>24</v>
      </c>
    </row>
    <row r="217" spans="2:22" ht="13.8" hidden="1" thickBot="1" x14ac:dyDescent="0.25">
      <c r="C217" s="6" t="s">
        <v>377</v>
      </c>
      <c r="D217" s="60"/>
      <c r="E217" s="74"/>
      <c r="F217" s="14" t="s">
        <v>368</v>
      </c>
      <c r="G217" s="75"/>
      <c r="H217" s="60"/>
      <c r="J217" s="133" t="s">
        <v>47</v>
      </c>
      <c r="K217" s="134">
        <f>$O220+$O217+$O214</f>
        <v>0</v>
      </c>
      <c r="L217" s="135">
        <f>$P220+$P217+$P214</f>
        <v>0</v>
      </c>
      <c r="N217" s="124" t="s">
        <v>47</v>
      </c>
      <c r="O217" s="125">
        <f>IF($E216&gt;$G216,1,0)+IF($E217&gt;$G217,1,0)+IF($E218&gt;$G218,1,0)</f>
        <v>0</v>
      </c>
      <c r="P217" s="126">
        <f>IF($E216&lt;$G216,1,0)+IF($E217&lt;$G217,1,0)+IF($E218&lt;$G218,1,0)</f>
        <v>0</v>
      </c>
    </row>
    <row r="218" spans="2:22" ht="13.8" hidden="1" thickBot="1" x14ac:dyDescent="0.25">
      <c r="C218" s="8"/>
      <c r="D218" s="48"/>
      <c r="E218" s="77"/>
      <c r="F218" s="78" t="s">
        <v>368</v>
      </c>
      <c r="G218" s="79"/>
      <c r="H218" s="48"/>
      <c r="J218" s="136" t="s">
        <v>45</v>
      </c>
      <c r="K218" s="137">
        <f>$O221+$O218+$O215</f>
        <v>0</v>
      </c>
      <c r="L218" s="138">
        <f>$P221+$P218+$P215</f>
        <v>0</v>
      </c>
      <c r="N218" s="130" t="s">
        <v>45</v>
      </c>
      <c r="O218" s="131">
        <f>SUM(E216:E218)</f>
        <v>0</v>
      </c>
      <c r="P218" s="132">
        <f>SUM(G216:G218)</f>
        <v>0</v>
      </c>
    </row>
    <row r="219" spans="2:22" ht="13.8" hidden="1" thickBot="1" x14ac:dyDescent="0.25">
      <c r="C219" s="5"/>
      <c r="D219" s="43"/>
      <c r="E219" s="70"/>
      <c r="F219" s="71" t="s">
        <v>368</v>
      </c>
      <c r="G219" s="72"/>
      <c r="H219" s="43"/>
      <c r="J219" s="9"/>
      <c r="K219" s="10"/>
      <c r="L219" s="10"/>
      <c r="N219" s="118" t="s">
        <v>46</v>
      </c>
      <c r="O219" s="119">
        <f>IF($O220&gt;$P220,1,0)</f>
        <v>0</v>
      </c>
      <c r="P219" s="120">
        <f>IF($O220&lt;$P220,1,0)</f>
        <v>0</v>
      </c>
      <c r="S219" s="56" t="s">
        <v>24</v>
      </c>
    </row>
    <row r="220" spans="2:22" ht="13.8" hidden="1" thickBot="1" x14ac:dyDescent="0.25">
      <c r="C220" s="6" t="s">
        <v>382</v>
      </c>
      <c r="D220" s="60"/>
      <c r="E220" s="74"/>
      <c r="F220" s="14" t="s">
        <v>368</v>
      </c>
      <c r="G220" s="75"/>
      <c r="H220" s="60"/>
      <c r="J220" s="9"/>
      <c r="K220" s="10"/>
      <c r="L220" s="10"/>
      <c r="N220" s="124" t="s">
        <v>47</v>
      </c>
      <c r="O220" s="125">
        <f>IF($E219&gt;$G219,1,0)+IF($E220&gt;$G220,1,0)+IF($E221&gt;$G221,1,0)</f>
        <v>0</v>
      </c>
      <c r="P220" s="126">
        <f>IF($E219&lt;$G219,1,0)+IF($E220&lt;$G220,1,0)+IF($E221&lt;$G221,1,0)</f>
        <v>0</v>
      </c>
    </row>
    <row r="221" spans="2:22" ht="13.8" hidden="1" thickBot="1" x14ac:dyDescent="0.25">
      <c r="C221" s="7"/>
      <c r="D221" s="48"/>
      <c r="E221" s="77"/>
      <c r="F221" s="78" t="s">
        <v>368</v>
      </c>
      <c r="G221" s="79"/>
      <c r="H221" s="48"/>
      <c r="J221" s="9"/>
      <c r="K221" s="10"/>
      <c r="L221" s="10"/>
      <c r="N221" s="130" t="s">
        <v>45</v>
      </c>
      <c r="O221" s="131">
        <f>SUM(E219:E221)</f>
        <v>0</v>
      </c>
      <c r="P221" s="132">
        <f>SUM(G219:G221)</f>
        <v>0</v>
      </c>
    </row>
    <row r="222" spans="2:22" ht="13.8" hidden="1" thickBot="1" x14ac:dyDescent="0.25">
      <c r="E222" s="13"/>
      <c r="F222" s="14"/>
      <c r="G222" s="13"/>
      <c r="J222" s="9"/>
      <c r="K222" s="10"/>
      <c r="L222" s="10"/>
      <c r="N222" s="9"/>
      <c r="O222" s="4"/>
      <c r="P222" s="4"/>
    </row>
    <row r="223" spans="2:22" ht="13.8" hidden="1" thickBot="1" x14ac:dyDescent="0.25">
      <c r="B223" t="s">
        <v>56</v>
      </c>
      <c r="C223" s="40" t="s">
        <v>438</v>
      </c>
      <c r="D223" s="69"/>
      <c r="E223" s="1">
        <v>0</v>
      </c>
      <c r="F223" s="2" t="s">
        <v>368</v>
      </c>
      <c r="G223" s="3">
        <v>0</v>
      </c>
      <c r="H223" s="69"/>
      <c r="J223" s="113" t="s">
        <v>1</v>
      </c>
      <c r="K223" s="114" t="str">
        <f>IF($K227&gt;$L227,"○","×")</f>
        <v>×</v>
      </c>
      <c r="L223" s="114" t="str">
        <f>IF($K227&lt;$L227,"○","×")</f>
        <v>×</v>
      </c>
      <c r="O223" s="4"/>
      <c r="P223" s="4"/>
      <c r="S223"/>
      <c r="T223" t="s">
        <v>22</v>
      </c>
      <c r="U223" t="s">
        <v>22</v>
      </c>
      <c r="V223" t="s">
        <v>22</v>
      </c>
    </row>
    <row r="224" spans="2:22" ht="13.8" hidden="1" thickBot="1" x14ac:dyDescent="0.25">
      <c r="C224" s="5"/>
      <c r="D224" s="43"/>
      <c r="E224" s="70"/>
      <c r="F224" s="71" t="s">
        <v>368</v>
      </c>
      <c r="G224" s="72"/>
      <c r="H224" s="73"/>
      <c r="J224" s="115" t="s">
        <v>50</v>
      </c>
      <c r="K224" s="116">
        <f>$O225</f>
        <v>0</v>
      </c>
      <c r="L224" s="117">
        <f>$P225</f>
        <v>0</v>
      </c>
      <c r="N224" s="118" t="s">
        <v>46</v>
      </c>
      <c r="O224" s="119">
        <f>IF($O225&gt;$P225,1,0)</f>
        <v>0</v>
      </c>
      <c r="P224" s="120">
        <f>IF($O225&lt;$P225,1,0)</f>
        <v>0</v>
      </c>
      <c r="S224" s="56" t="s">
        <v>23</v>
      </c>
    </row>
    <row r="225" spans="1:22" ht="13.8" hidden="1" thickBot="1" x14ac:dyDescent="0.25">
      <c r="C225" s="6" t="s">
        <v>372</v>
      </c>
      <c r="D225" s="60"/>
      <c r="E225" s="74"/>
      <c r="F225" s="14" t="s">
        <v>368</v>
      </c>
      <c r="G225" s="75"/>
      <c r="H225" s="76"/>
      <c r="J225" s="121" t="s">
        <v>43</v>
      </c>
      <c r="K225" s="122">
        <f>$O228</f>
        <v>0</v>
      </c>
      <c r="L225" s="123">
        <f>$P228</f>
        <v>0</v>
      </c>
      <c r="N225" s="124" t="s">
        <v>47</v>
      </c>
      <c r="O225" s="125">
        <f>IF($E224&gt;$G224,1,0)+IF($E225&gt;$G225,1,0)+IF($E226&gt;$G226,1,0)</f>
        <v>0</v>
      </c>
      <c r="P225" s="126">
        <f>IF($E224&lt;$G224,1,0)+IF($E225&lt;$G225,1,0)+IF($E226&lt;$G226,1,0)</f>
        <v>0</v>
      </c>
    </row>
    <row r="226" spans="1:22" ht="13.8" hidden="1" thickBot="1" x14ac:dyDescent="0.25">
      <c r="C226" s="7"/>
      <c r="D226" s="48"/>
      <c r="E226" s="77"/>
      <c r="F226" s="78" t="s">
        <v>368</v>
      </c>
      <c r="G226" s="79"/>
      <c r="H226" s="80"/>
      <c r="J226" s="127" t="s">
        <v>44</v>
      </c>
      <c r="K226" s="128">
        <f>$O231</f>
        <v>0</v>
      </c>
      <c r="L226" s="129">
        <f>$P231</f>
        <v>0</v>
      </c>
      <c r="N226" s="130" t="s">
        <v>45</v>
      </c>
      <c r="O226" s="131">
        <f>SUM(E224:E226)</f>
        <v>0</v>
      </c>
      <c r="P226" s="132">
        <f>SUM(G224:G226)</f>
        <v>0</v>
      </c>
    </row>
    <row r="227" spans="1:22" ht="13.8" hidden="1" thickBot="1" x14ac:dyDescent="0.25">
      <c r="C227" s="6"/>
      <c r="D227" s="43"/>
      <c r="E227" s="70"/>
      <c r="F227" s="71" t="s">
        <v>368</v>
      </c>
      <c r="G227" s="72"/>
      <c r="H227" s="43"/>
      <c r="J227" s="133" t="s">
        <v>46</v>
      </c>
      <c r="K227" s="134">
        <f>$O230+$O227+$O224</f>
        <v>0</v>
      </c>
      <c r="L227" s="135">
        <f>$P230+$P227+$P224</f>
        <v>0</v>
      </c>
      <c r="N227" s="118" t="s">
        <v>46</v>
      </c>
      <c r="O227" s="119">
        <f>IF($O228&gt;$P228,1,0)</f>
        <v>0</v>
      </c>
      <c r="P227" s="120">
        <f>IF($O228&lt;$P228,1,0)</f>
        <v>0</v>
      </c>
      <c r="S227" s="56" t="s">
        <v>24</v>
      </c>
    </row>
    <row r="228" spans="1:22" ht="13.8" hidden="1" thickBot="1" x14ac:dyDescent="0.25">
      <c r="C228" s="6" t="s">
        <v>377</v>
      </c>
      <c r="D228" s="60"/>
      <c r="E228" s="74"/>
      <c r="F228" s="14" t="s">
        <v>368</v>
      </c>
      <c r="G228" s="75"/>
      <c r="H228" s="60"/>
      <c r="J228" s="133" t="s">
        <v>47</v>
      </c>
      <c r="K228" s="134">
        <f>$O231+$O228+$O225</f>
        <v>0</v>
      </c>
      <c r="L228" s="135">
        <f>$P231+$P228+$P225</f>
        <v>0</v>
      </c>
      <c r="N228" s="124" t="s">
        <v>47</v>
      </c>
      <c r="O228" s="125">
        <f>IF($E227&gt;$G227,1,0)+IF($E228&gt;$G228,1,0)+IF($E229&gt;$G229,1,0)</f>
        <v>0</v>
      </c>
      <c r="P228" s="126">
        <f>IF($E227&lt;$G227,1,0)+IF($E228&lt;$G228,1,0)+IF($E229&lt;$G229,1,0)</f>
        <v>0</v>
      </c>
    </row>
    <row r="229" spans="1:22" ht="13.8" hidden="1" thickBot="1" x14ac:dyDescent="0.25">
      <c r="C229" s="8"/>
      <c r="D229" s="48"/>
      <c r="E229" s="77"/>
      <c r="F229" s="78" t="s">
        <v>368</v>
      </c>
      <c r="G229" s="79"/>
      <c r="H229" s="48"/>
      <c r="J229" s="136" t="s">
        <v>45</v>
      </c>
      <c r="K229" s="137">
        <f>$O232+$O229+$O226</f>
        <v>0</v>
      </c>
      <c r="L229" s="138">
        <f>$P232+$P229+$P226</f>
        <v>0</v>
      </c>
      <c r="N229" s="130" t="s">
        <v>45</v>
      </c>
      <c r="O229" s="131">
        <f>SUM(E227:E229)</f>
        <v>0</v>
      </c>
      <c r="P229" s="132">
        <f>SUM(G227:G229)</f>
        <v>0</v>
      </c>
    </row>
    <row r="230" spans="1:22" ht="13.8" hidden="1" thickBot="1" x14ac:dyDescent="0.25">
      <c r="C230" s="5"/>
      <c r="D230" s="43"/>
      <c r="E230" s="70"/>
      <c r="F230" s="71" t="s">
        <v>368</v>
      </c>
      <c r="G230" s="72"/>
      <c r="H230" s="43"/>
      <c r="J230" s="9"/>
      <c r="K230" s="10"/>
      <c r="L230" s="10"/>
      <c r="N230" s="118" t="s">
        <v>46</v>
      </c>
      <c r="O230" s="119">
        <f>IF($O231&gt;$P231,1,0)</f>
        <v>0</v>
      </c>
      <c r="P230" s="120">
        <f>IF($O231&lt;$P231,1,0)</f>
        <v>0</v>
      </c>
      <c r="S230" s="56" t="s">
        <v>24</v>
      </c>
    </row>
    <row r="231" spans="1:22" ht="13.8" hidden="1" thickBot="1" x14ac:dyDescent="0.25">
      <c r="C231" s="6" t="s">
        <v>382</v>
      </c>
      <c r="D231" s="60"/>
      <c r="E231" s="74"/>
      <c r="F231" s="14" t="s">
        <v>368</v>
      </c>
      <c r="G231" s="75"/>
      <c r="H231" s="60"/>
      <c r="J231" s="9"/>
      <c r="K231" s="10"/>
      <c r="L231" s="10"/>
      <c r="N231" s="124" t="s">
        <v>47</v>
      </c>
      <c r="O231" s="125">
        <f>IF($E230&gt;$G230,1,0)+IF($E231&gt;$G231,1,0)+IF($E232&gt;$G232,1,0)</f>
        <v>0</v>
      </c>
      <c r="P231" s="126">
        <f>IF($E230&lt;$G230,1,0)+IF($E231&lt;$G231,1,0)+IF($E232&lt;$G232,1,0)</f>
        <v>0</v>
      </c>
    </row>
    <row r="232" spans="1:22" ht="13.8" hidden="1" thickBot="1" x14ac:dyDescent="0.25">
      <c r="C232" s="7"/>
      <c r="D232" s="48"/>
      <c r="E232" s="77"/>
      <c r="F232" s="78" t="s">
        <v>368</v>
      </c>
      <c r="G232" s="79"/>
      <c r="H232" s="48"/>
      <c r="J232" s="9"/>
      <c r="K232" s="10"/>
      <c r="L232" s="10"/>
      <c r="N232" s="130" t="s">
        <v>45</v>
      </c>
      <c r="O232" s="131">
        <f>SUM(E230:E232)</f>
        <v>0</v>
      </c>
      <c r="P232" s="132">
        <f>SUM(G230:G232)</f>
        <v>0</v>
      </c>
    </row>
    <row r="233" spans="1:22" ht="13.8" hidden="1" thickBot="1" x14ac:dyDescent="0.25">
      <c r="C233" s="11"/>
      <c r="E233" s="13"/>
      <c r="F233" s="14"/>
      <c r="G233" s="13"/>
      <c r="J233" s="9"/>
      <c r="K233" s="10"/>
      <c r="L233" s="10"/>
      <c r="N233" s="9"/>
      <c r="O233" s="4"/>
      <c r="P233" s="4"/>
    </row>
    <row r="234" spans="1:22" ht="13.8" thickBot="1" x14ac:dyDescent="0.25">
      <c r="A234" s="15" t="s">
        <v>86</v>
      </c>
      <c r="B234" t="s">
        <v>39</v>
      </c>
      <c r="C234" s="40" t="s">
        <v>439</v>
      </c>
      <c r="D234" s="69" t="s">
        <v>440</v>
      </c>
      <c r="E234" s="1">
        <v>3</v>
      </c>
      <c r="F234" s="2" t="s">
        <v>368</v>
      </c>
      <c r="G234" s="3">
        <v>0</v>
      </c>
      <c r="H234" s="69" t="s">
        <v>441</v>
      </c>
      <c r="J234" s="113" t="s">
        <v>1</v>
      </c>
      <c r="K234" s="114" t="str">
        <f>IF($K238&gt;$L238,"○","×")</f>
        <v>○</v>
      </c>
      <c r="L234" s="114" t="str">
        <f>IF($K238&lt;$L238,"○","×")</f>
        <v>×</v>
      </c>
      <c r="O234" s="4"/>
      <c r="P234" s="4"/>
      <c r="S234">
        <v>3</v>
      </c>
      <c r="T234" t="s">
        <v>42</v>
      </c>
      <c r="U234" t="s">
        <v>49</v>
      </c>
      <c r="V234" t="s">
        <v>42</v>
      </c>
    </row>
    <row r="235" spans="1:22" x14ac:dyDescent="0.2">
      <c r="C235" s="5"/>
      <c r="D235" s="43" t="s">
        <v>442</v>
      </c>
      <c r="E235" s="70">
        <v>21</v>
      </c>
      <c r="F235" s="71" t="s">
        <v>368</v>
      </c>
      <c r="G235" s="72">
        <v>17</v>
      </c>
      <c r="H235" s="73" t="s">
        <v>443</v>
      </c>
      <c r="J235" s="115" t="s">
        <v>50</v>
      </c>
      <c r="K235" s="116">
        <f>$O236</f>
        <v>2</v>
      </c>
      <c r="L235" s="117">
        <f>$P236</f>
        <v>0</v>
      </c>
      <c r="N235" s="118" t="s">
        <v>46</v>
      </c>
      <c r="O235" s="119">
        <f>IF($O236&gt;$P236,1,0)</f>
        <v>1</v>
      </c>
      <c r="P235" s="120">
        <f>IF($O236&lt;$P236,1,0)</f>
        <v>0</v>
      </c>
      <c r="S235" s="56">
        <v>0.60416666666666663</v>
      </c>
    </row>
    <row r="236" spans="1:22" x14ac:dyDescent="0.2">
      <c r="C236" s="6" t="s">
        <v>372</v>
      </c>
      <c r="D236" s="60" t="s">
        <v>444</v>
      </c>
      <c r="E236" s="74">
        <v>21</v>
      </c>
      <c r="F236" s="14" t="s">
        <v>368</v>
      </c>
      <c r="G236" s="75">
        <v>13</v>
      </c>
      <c r="H236" s="76" t="s">
        <v>445</v>
      </c>
      <c r="J236" s="121" t="s">
        <v>43</v>
      </c>
      <c r="K236" s="122">
        <f>$O239</f>
        <v>2</v>
      </c>
      <c r="L236" s="123">
        <f>$P239</f>
        <v>0</v>
      </c>
      <c r="N236" s="124" t="s">
        <v>47</v>
      </c>
      <c r="O236" s="125">
        <f>IF($E235&gt;$G235,1,0)+IF($E236&gt;$G236,1,0)+IF($E237&gt;$G237,1,0)</f>
        <v>2</v>
      </c>
      <c r="P236" s="126">
        <f>IF($E235&lt;$G235,1,0)+IF($E236&lt;$G236,1,0)+IF($E237&lt;$G237,1,0)</f>
        <v>0</v>
      </c>
    </row>
    <row r="237" spans="1:22" ht="13.8" thickBot="1" x14ac:dyDescent="0.25">
      <c r="C237" s="7"/>
      <c r="D237" s="48"/>
      <c r="E237" s="77"/>
      <c r="F237" s="78" t="s">
        <v>368</v>
      </c>
      <c r="G237" s="79"/>
      <c r="H237" s="80"/>
      <c r="J237" s="127" t="s">
        <v>44</v>
      </c>
      <c r="K237" s="128">
        <f>$O242</f>
        <v>2</v>
      </c>
      <c r="L237" s="129">
        <f>$P242</f>
        <v>0</v>
      </c>
      <c r="N237" s="130" t="s">
        <v>45</v>
      </c>
      <c r="O237" s="131">
        <f>SUM(E235:E237)</f>
        <v>42</v>
      </c>
      <c r="P237" s="132">
        <f>SUM(G235:G237)</f>
        <v>30</v>
      </c>
    </row>
    <row r="238" spans="1:22" x14ac:dyDescent="0.2">
      <c r="C238" s="6"/>
      <c r="D238" s="43" t="s">
        <v>446</v>
      </c>
      <c r="E238" s="70">
        <v>21</v>
      </c>
      <c r="F238" s="71" t="s">
        <v>368</v>
      </c>
      <c r="G238" s="72">
        <v>15</v>
      </c>
      <c r="H238" s="43" t="s">
        <v>447</v>
      </c>
      <c r="J238" s="133" t="s">
        <v>46</v>
      </c>
      <c r="K238" s="134">
        <f>$O241+$O238+$O235</f>
        <v>3</v>
      </c>
      <c r="L238" s="135">
        <f>$P241+$P238+$P235</f>
        <v>0</v>
      </c>
      <c r="N238" s="118" t="s">
        <v>46</v>
      </c>
      <c r="O238" s="119">
        <f>IF($O239&gt;$P239,1,0)</f>
        <v>1</v>
      </c>
      <c r="P238" s="120">
        <f>IF($O239&lt;$P239,1,0)</f>
        <v>0</v>
      </c>
      <c r="S238" s="56">
        <v>0.625</v>
      </c>
    </row>
    <row r="239" spans="1:22" x14ac:dyDescent="0.2">
      <c r="C239" s="6" t="s">
        <v>377</v>
      </c>
      <c r="D239" s="60" t="s">
        <v>448</v>
      </c>
      <c r="E239" s="74">
        <v>21</v>
      </c>
      <c r="F239" s="14" t="s">
        <v>368</v>
      </c>
      <c r="G239" s="75">
        <v>9</v>
      </c>
      <c r="H239" s="60" t="s">
        <v>449</v>
      </c>
      <c r="J239" s="133" t="s">
        <v>47</v>
      </c>
      <c r="K239" s="134">
        <f>$O242+$O239+$O236</f>
        <v>6</v>
      </c>
      <c r="L239" s="135">
        <f>$P242+$P239+$P236</f>
        <v>0</v>
      </c>
      <c r="N239" s="124" t="s">
        <v>47</v>
      </c>
      <c r="O239" s="125">
        <f>IF($E238&gt;$G238,1,0)+IF($E239&gt;$G239,1,0)+IF($E240&gt;$G240,1,0)</f>
        <v>2</v>
      </c>
      <c r="P239" s="126">
        <f>IF($E238&lt;$G238,1,0)+IF($E239&lt;$G239,1,0)+IF($E240&lt;$G240,1,0)</f>
        <v>0</v>
      </c>
    </row>
    <row r="240" spans="1:22" ht="13.8" thickBot="1" x14ac:dyDescent="0.25">
      <c r="C240" s="8"/>
      <c r="D240" s="48"/>
      <c r="E240" s="77"/>
      <c r="F240" s="78" t="s">
        <v>368</v>
      </c>
      <c r="G240" s="79"/>
      <c r="H240" s="48"/>
      <c r="J240" s="136" t="s">
        <v>45</v>
      </c>
      <c r="K240" s="137">
        <f>$O243+$O240+$O237</f>
        <v>126</v>
      </c>
      <c r="L240" s="138">
        <f>$P243+$P240+$P237</f>
        <v>76</v>
      </c>
      <c r="N240" s="130" t="s">
        <v>45</v>
      </c>
      <c r="O240" s="131">
        <f>SUM(E238:E240)</f>
        <v>42</v>
      </c>
      <c r="P240" s="132">
        <f>SUM(G238:G240)</f>
        <v>24</v>
      </c>
    </row>
    <row r="241" spans="2:22" x14ac:dyDescent="0.2">
      <c r="C241" s="5"/>
      <c r="D241" s="43" t="s">
        <v>450</v>
      </c>
      <c r="E241" s="70">
        <v>21</v>
      </c>
      <c r="F241" s="71" t="s">
        <v>368</v>
      </c>
      <c r="G241" s="72">
        <v>7</v>
      </c>
      <c r="H241" s="43" t="s">
        <v>451</v>
      </c>
      <c r="J241" s="9"/>
      <c r="K241" s="10"/>
      <c r="L241" s="10"/>
      <c r="N241" s="118" t="s">
        <v>46</v>
      </c>
      <c r="O241" s="119">
        <f>IF($O242&gt;$P242,1,0)</f>
        <v>1</v>
      </c>
      <c r="P241" s="120">
        <f>IF($O242&lt;$P242,1,0)</f>
        <v>0</v>
      </c>
      <c r="S241" s="56">
        <v>0.64583333333333326</v>
      </c>
    </row>
    <row r="242" spans="2:22" x14ac:dyDescent="0.2">
      <c r="C242" s="6" t="s">
        <v>382</v>
      </c>
      <c r="D242" s="60" t="s">
        <v>452</v>
      </c>
      <c r="E242" s="74">
        <v>21</v>
      </c>
      <c r="F242" s="14" t="s">
        <v>368</v>
      </c>
      <c r="G242" s="75">
        <v>15</v>
      </c>
      <c r="H242" s="60" t="s">
        <v>453</v>
      </c>
      <c r="J242" s="9"/>
      <c r="K242" s="10"/>
      <c r="L242" s="10"/>
      <c r="N242" s="124" t="s">
        <v>47</v>
      </c>
      <c r="O242" s="125">
        <f>IF($E241&gt;$G241,1,0)+IF($E242&gt;$G242,1,0)+IF($E243&gt;$G243,1,0)</f>
        <v>2</v>
      </c>
      <c r="P242" s="126">
        <f>IF($E241&lt;$G241,1,0)+IF($E242&lt;$G242,1,0)+IF($E243&lt;$G243,1,0)</f>
        <v>0</v>
      </c>
    </row>
    <row r="243" spans="2:22" ht="13.8" thickBot="1" x14ac:dyDescent="0.25">
      <c r="C243" s="7"/>
      <c r="D243" s="48"/>
      <c r="E243" s="77"/>
      <c r="F243" s="78" t="s">
        <v>368</v>
      </c>
      <c r="G243" s="79"/>
      <c r="H243" s="48"/>
      <c r="J243" s="9"/>
      <c r="K243" s="10"/>
      <c r="L243" s="10"/>
      <c r="N243" s="130" t="s">
        <v>45</v>
      </c>
      <c r="O243" s="131">
        <f>SUM(E241:E243)</f>
        <v>42</v>
      </c>
      <c r="P243" s="132">
        <f>SUM(G241:G243)</f>
        <v>22</v>
      </c>
    </row>
    <row r="244" spans="2:22" ht="13.8" thickBot="1" x14ac:dyDescent="0.25">
      <c r="E244" s="13"/>
      <c r="F244" s="14"/>
      <c r="G244" s="13"/>
      <c r="J244" s="9"/>
      <c r="K244" s="10"/>
      <c r="L244" s="10"/>
      <c r="N244" s="9"/>
      <c r="O244" s="4"/>
      <c r="P244" s="4"/>
    </row>
    <row r="245" spans="2:22" ht="13.8" thickBot="1" x14ac:dyDescent="0.25">
      <c r="B245" t="s">
        <v>40</v>
      </c>
      <c r="C245" s="40" t="s">
        <v>454</v>
      </c>
      <c r="D245" s="69" t="s">
        <v>455</v>
      </c>
      <c r="E245" s="1">
        <v>1</v>
      </c>
      <c r="F245" s="2" t="s">
        <v>368</v>
      </c>
      <c r="G245" s="3">
        <v>2</v>
      </c>
      <c r="H245" s="69" t="s">
        <v>456</v>
      </c>
      <c r="J245" s="113" t="s">
        <v>1</v>
      </c>
      <c r="K245" s="114" t="str">
        <f>IF($K249&gt;$L249,"○","×")</f>
        <v>×</v>
      </c>
      <c r="L245" s="114" t="str">
        <f>IF($K249&lt;$L249,"○","×")</f>
        <v>○</v>
      </c>
      <c r="O245" s="4"/>
      <c r="P245" s="4"/>
      <c r="S245">
        <v>3</v>
      </c>
      <c r="T245" t="s">
        <v>42</v>
      </c>
      <c r="U245" t="s">
        <v>49</v>
      </c>
      <c r="V245" t="s">
        <v>42</v>
      </c>
    </row>
    <row r="246" spans="2:22" x14ac:dyDescent="0.2">
      <c r="C246" s="5"/>
      <c r="D246" s="43" t="s">
        <v>457</v>
      </c>
      <c r="E246" s="70">
        <v>10</v>
      </c>
      <c r="F246" s="71" t="s">
        <v>368</v>
      </c>
      <c r="G246" s="72">
        <v>21</v>
      </c>
      <c r="H246" s="73" t="s">
        <v>458</v>
      </c>
      <c r="J246" s="115" t="s">
        <v>50</v>
      </c>
      <c r="K246" s="116">
        <f>$O247</f>
        <v>1</v>
      </c>
      <c r="L246" s="117">
        <f>$P247</f>
        <v>2</v>
      </c>
      <c r="N246" s="118" t="s">
        <v>46</v>
      </c>
      <c r="O246" s="119">
        <f>IF($O247&gt;$P247,1,0)</f>
        <v>0</v>
      </c>
      <c r="P246" s="120">
        <f>IF($O247&lt;$P247,1,0)</f>
        <v>1</v>
      </c>
      <c r="S246" s="56">
        <v>0.60416666666666663</v>
      </c>
    </row>
    <row r="247" spans="2:22" x14ac:dyDescent="0.2">
      <c r="C247" s="6" t="s">
        <v>372</v>
      </c>
      <c r="D247" s="60" t="s">
        <v>459</v>
      </c>
      <c r="E247" s="74">
        <v>21</v>
      </c>
      <c r="F247" s="14" t="s">
        <v>368</v>
      </c>
      <c r="G247" s="75">
        <v>18</v>
      </c>
      <c r="H247" s="76" t="s">
        <v>460</v>
      </c>
      <c r="J247" s="121" t="s">
        <v>43</v>
      </c>
      <c r="K247" s="122">
        <f>$O250</f>
        <v>2</v>
      </c>
      <c r="L247" s="123">
        <f>$P250</f>
        <v>1</v>
      </c>
      <c r="N247" s="124" t="s">
        <v>47</v>
      </c>
      <c r="O247" s="125">
        <f>IF($E246&gt;$G246,1,0)+IF($E247&gt;$G247,1,0)+IF($E248&gt;$G248,1,0)</f>
        <v>1</v>
      </c>
      <c r="P247" s="126">
        <f>IF($E246&lt;$G246,1,0)+IF($E247&lt;$G247,1,0)+IF($E248&lt;$G248,1,0)</f>
        <v>2</v>
      </c>
    </row>
    <row r="248" spans="2:22" ht="13.8" thickBot="1" x14ac:dyDescent="0.25">
      <c r="C248" s="7"/>
      <c r="D248" s="48"/>
      <c r="E248" s="77">
        <v>5</v>
      </c>
      <c r="F248" s="78" t="s">
        <v>368</v>
      </c>
      <c r="G248" s="79">
        <v>15</v>
      </c>
      <c r="H248" s="80"/>
      <c r="J248" s="127" t="s">
        <v>44</v>
      </c>
      <c r="K248" s="128">
        <f>$O253</f>
        <v>0</v>
      </c>
      <c r="L248" s="129">
        <f>$P253</f>
        <v>2</v>
      </c>
      <c r="N248" s="130" t="s">
        <v>45</v>
      </c>
      <c r="O248" s="131">
        <f>SUM(E246:E248)</f>
        <v>36</v>
      </c>
      <c r="P248" s="132">
        <f>SUM(G246:G248)</f>
        <v>54</v>
      </c>
    </row>
    <row r="249" spans="2:22" x14ac:dyDescent="0.2">
      <c r="C249" s="6"/>
      <c r="D249" s="43" t="s">
        <v>461</v>
      </c>
      <c r="E249" s="70">
        <v>21</v>
      </c>
      <c r="F249" s="71" t="s">
        <v>368</v>
      </c>
      <c r="G249" s="72">
        <v>17</v>
      </c>
      <c r="H249" s="43" t="s">
        <v>462</v>
      </c>
      <c r="J249" s="133" t="s">
        <v>46</v>
      </c>
      <c r="K249" s="134">
        <f>$O252+$O249+$O246</f>
        <v>1</v>
      </c>
      <c r="L249" s="135">
        <f>$P252+$P249+$P246</f>
        <v>2</v>
      </c>
      <c r="N249" s="118" t="s">
        <v>46</v>
      </c>
      <c r="O249" s="119">
        <f>IF($O250&gt;$P250,1,0)</f>
        <v>1</v>
      </c>
      <c r="P249" s="120">
        <f>IF($O250&lt;$P250,1,0)</f>
        <v>0</v>
      </c>
      <c r="S249" s="56">
        <v>0.625</v>
      </c>
    </row>
    <row r="250" spans="2:22" x14ac:dyDescent="0.2">
      <c r="C250" s="6" t="s">
        <v>377</v>
      </c>
      <c r="D250" s="60" t="s">
        <v>463</v>
      </c>
      <c r="E250" s="74">
        <v>16</v>
      </c>
      <c r="F250" s="14" t="s">
        <v>368</v>
      </c>
      <c r="G250" s="75">
        <v>21</v>
      </c>
      <c r="H250" s="60" t="s">
        <v>464</v>
      </c>
      <c r="J250" s="133" t="s">
        <v>47</v>
      </c>
      <c r="K250" s="134">
        <f>$O253+$O250+$O247</f>
        <v>3</v>
      </c>
      <c r="L250" s="135">
        <f>$P253+$P250+$P247</f>
        <v>5</v>
      </c>
      <c r="N250" s="124" t="s">
        <v>47</v>
      </c>
      <c r="O250" s="125">
        <f>IF($E249&gt;$G249,1,0)+IF($E250&gt;$G250,1,0)+IF($E251&gt;$G251,1,0)</f>
        <v>2</v>
      </c>
      <c r="P250" s="126">
        <f>IF($E249&lt;$G249,1,0)+IF($E250&lt;$G250,1,0)+IF($E251&lt;$G251,1,0)</f>
        <v>1</v>
      </c>
    </row>
    <row r="251" spans="2:22" ht="13.8" thickBot="1" x14ac:dyDescent="0.25">
      <c r="C251" s="8"/>
      <c r="D251" s="48"/>
      <c r="E251" s="77">
        <v>15</v>
      </c>
      <c r="F251" s="78" t="s">
        <v>368</v>
      </c>
      <c r="G251" s="79">
        <v>11</v>
      </c>
      <c r="H251" s="48"/>
      <c r="J251" s="136" t="s">
        <v>45</v>
      </c>
      <c r="K251" s="137">
        <f>$O254+$O251+$O248</f>
        <v>123</v>
      </c>
      <c r="L251" s="138">
        <f>$P254+$P251+$P248</f>
        <v>145</v>
      </c>
      <c r="N251" s="130" t="s">
        <v>45</v>
      </c>
      <c r="O251" s="131">
        <f>SUM(E249:E251)</f>
        <v>52</v>
      </c>
      <c r="P251" s="132">
        <f>SUM(G249:G251)</f>
        <v>49</v>
      </c>
    </row>
    <row r="252" spans="2:22" x14ac:dyDescent="0.2">
      <c r="C252" s="5"/>
      <c r="D252" s="43" t="s">
        <v>465</v>
      </c>
      <c r="E252" s="70">
        <v>17</v>
      </c>
      <c r="F252" s="71" t="s">
        <v>368</v>
      </c>
      <c r="G252" s="72">
        <v>21</v>
      </c>
      <c r="H252" s="43" t="s">
        <v>466</v>
      </c>
      <c r="J252" s="9"/>
      <c r="K252" s="10"/>
      <c r="L252" s="10"/>
      <c r="N252" s="118" t="s">
        <v>46</v>
      </c>
      <c r="O252" s="119">
        <f>IF($O253&gt;$P253,1,0)</f>
        <v>0</v>
      </c>
      <c r="P252" s="120">
        <f>IF($O253&lt;$P253,1,0)</f>
        <v>1</v>
      </c>
      <c r="S252" s="56">
        <v>0.64583333333333326</v>
      </c>
    </row>
    <row r="253" spans="2:22" x14ac:dyDescent="0.2">
      <c r="C253" s="6" t="s">
        <v>382</v>
      </c>
      <c r="D253" s="60" t="s">
        <v>467</v>
      </c>
      <c r="E253" s="74">
        <v>18</v>
      </c>
      <c r="F253" s="14" t="s">
        <v>368</v>
      </c>
      <c r="G253" s="75">
        <v>21</v>
      </c>
      <c r="H253" s="60" t="s">
        <v>468</v>
      </c>
      <c r="J253" s="9"/>
      <c r="K253" s="10"/>
      <c r="L253" s="10"/>
      <c r="N253" s="124" t="s">
        <v>47</v>
      </c>
      <c r="O253" s="125">
        <f>IF($E252&gt;$G252,1,0)+IF($E253&gt;$G253,1,0)+IF($E254&gt;$G254,1,0)</f>
        <v>0</v>
      </c>
      <c r="P253" s="126">
        <f>IF($E252&lt;$G252,1,0)+IF($E253&lt;$G253,1,0)+IF($E254&lt;$G254,1,0)</f>
        <v>2</v>
      </c>
    </row>
    <row r="254" spans="2:22" ht="13.8" thickBot="1" x14ac:dyDescent="0.25">
      <c r="C254" s="7"/>
      <c r="D254" s="48"/>
      <c r="E254" s="77"/>
      <c r="F254" s="78" t="s">
        <v>368</v>
      </c>
      <c r="G254" s="79"/>
      <c r="H254" s="48"/>
      <c r="J254" s="9"/>
      <c r="K254" s="10"/>
      <c r="L254" s="10"/>
      <c r="N254" s="130" t="s">
        <v>45</v>
      </c>
      <c r="O254" s="131">
        <f>SUM(E252:E254)</f>
        <v>35</v>
      </c>
      <c r="P254" s="132">
        <f>SUM(G252:G254)</f>
        <v>42</v>
      </c>
    </row>
    <row r="255" spans="2:22" ht="13.8" thickBot="1" x14ac:dyDescent="0.25">
      <c r="E255" s="13"/>
      <c r="F255" s="14"/>
      <c r="G255" s="13"/>
      <c r="J255" s="9"/>
      <c r="K255" s="10"/>
      <c r="L255" s="10"/>
      <c r="N255" s="9"/>
      <c r="O255" s="4"/>
      <c r="P255" s="4"/>
    </row>
    <row r="256" spans="2:22" ht="13.8" thickBot="1" x14ac:dyDescent="0.25">
      <c r="B256" t="s">
        <v>41</v>
      </c>
      <c r="C256" s="40" t="s">
        <v>469</v>
      </c>
      <c r="D256" s="69" t="s">
        <v>440</v>
      </c>
      <c r="E256" s="1">
        <v>0</v>
      </c>
      <c r="F256" s="2" t="s">
        <v>368</v>
      </c>
      <c r="G256" s="3">
        <v>3</v>
      </c>
      <c r="H256" s="69" t="s">
        <v>455</v>
      </c>
      <c r="J256" s="113" t="s">
        <v>1</v>
      </c>
      <c r="K256" s="114" t="str">
        <f>IF($K260&gt;$L260,"○","×")</f>
        <v>×</v>
      </c>
      <c r="L256" s="114" t="str">
        <f>IF($K260&lt;$L260,"○","×")</f>
        <v>○</v>
      </c>
      <c r="O256" s="4"/>
      <c r="P256" s="4"/>
      <c r="S256">
        <v>3</v>
      </c>
      <c r="T256" t="s">
        <v>42</v>
      </c>
      <c r="U256" t="s">
        <v>49</v>
      </c>
      <c r="V256" t="s">
        <v>42</v>
      </c>
    </row>
    <row r="257" spans="2:22" x14ac:dyDescent="0.2">
      <c r="C257" s="5"/>
      <c r="D257" s="43" t="s">
        <v>444</v>
      </c>
      <c r="E257" s="70">
        <v>18</v>
      </c>
      <c r="F257" s="71" t="s">
        <v>368</v>
      </c>
      <c r="G257" s="72">
        <v>21</v>
      </c>
      <c r="H257" s="73" t="s">
        <v>457</v>
      </c>
      <c r="J257" s="115" t="s">
        <v>50</v>
      </c>
      <c r="K257" s="116">
        <f>$O258</f>
        <v>0</v>
      </c>
      <c r="L257" s="117">
        <f>$P258</f>
        <v>2</v>
      </c>
      <c r="N257" s="118" t="s">
        <v>46</v>
      </c>
      <c r="O257" s="119">
        <f>IF($O258&gt;$P258,1,0)</f>
        <v>0</v>
      </c>
      <c r="P257" s="120">
        <f>IF($O258&lt;$P258,1,0)</f>
        <v>1</v>
      </c>
      <c r="S257" s="56">
        <v>0.66666666666666663</v>
      </c>
    </row>
    <row r="258" spans="2:22" x14ac:dyDescent="0.2">
      <c r="C258" s="6" t="s">
        <v>372</v>
      </c>
      <c r="D258" s="60" t="s">
        <v>470</v>
      </c>
      <c r="E258" s="74">
        <v>19</v>
      </c>
      <c r="F258" s="14" t="s">
        <v>368</v>
      </c>
      <c r="G258" s="75">
        <v>21</v>
      </c>
      <c r="H258" s="76" t="s">
        <v>463</v>
      </c>
      <c r="J258" s="121" t="s">
        <v>43</v>
      </c>
      <c r="K258" s="122">
        <f>$O261</f>
        <v>1</v>
      </c>
      <c r="L258" s="123">
        <f>$P261</f>
        <v>2</v>
      </c>
      <c r="N258" s="124" t="s">
        <v>47</v>
      </c>
      <c r="O258" s="125">
        <f>IF($E257&gt;$G257,1,0)+IF($E258&gt;$G258,1,0)+IF($E259&gt;$G259,1,0)</f>
        <v>0</v>
      </c>
      <c r="P258" s="126">
        <f>IF($E257&lt;$G257,1,0)+IF($E258&lt;$G258,1,0)+IF($E259&lt;$G259,1,0)</f>
        <v>2</v>
      </c>
    </row>
    <row r="259" spans="2:22" ht="13.8" thickBot="1" x14ac:dyDescent="0.25">
      <c r="C259" s="7"/>
      <c r="D259" s="48"/>
      <c r="E259" s="77"/>
      <c r="F259" s="78" t="s">
        <v>368</v>
      </c>
      <c r="G259" s="79"/>
      <c r="H259" s="80"/>
      <c r="J259" s="127" t="s">
        <v>44</v>
      </c>
      <c r="K259" s="128">
        <f>$O264</f>
        <v>1</v>
      </c>
      <c r="L259" s="129">
        <f>$P264</f>
        <v>2</v>
      </c>
      <c r="N259" s="130" t="s">
        <v>45</v>
      </c>
      <c r="O259" s="131">
        <f>SUM(E257:E259)</f>
        <v>37</v>
      </c>
      <c r="P259" s="132">
        <f>SUM(G257:G259)</f>
        <v>42</v>
      </c>
    </row>
    <row r="260" spans="2:22" x14ac:dyDescent="0.2">
      <c r="C260" s="6"/>
      <c r="D260" s="43" t="s">
        <v>450</v>
      </c>
      <c r="E260" s="70">
        <v>12</v>
      </c>
      <c r="F260" s="71" t="s">
        <v>368</v>
      </c>
      <c r="G260" s="72">
        <v>21</v>
      </c>
      <c r="H260" s="43" t="s">
        <v>467</v>
      </c>
      <c r="J260" s="133" t="s">
        <v>46</v>
      </c>
      <c r="K260" s="134">
        <f>$O263+$O260+$O257</f>
        <v>0</v>
      </c>
      <c r="L260" s="135">
        <f>$P263+$P260+$P257</f>
        <v>3</v>
      </c>
      <c r="N260" s="118" t="s">
        <v>46</v>
      </c>
      <c r="O260" s="119">
        <f>IF($O261&gt;$P261,1,0)</f>
        <v>0</v>
      </c>
      <c r="P260" s="120">
        <f>IF($O261&lt;$P261,1,0)</f>
        <v>1</v>
      </c>
      <c r="S260" s="56">
        <v>0.6875</v>
      </c>
    </row>
    <row r="261" spans="2:22" x14ac:dyDescent="0.2">
      <c r="C261" s="6" t="s">
        <v>377</v>
      </c>
      <c r="D261" s="60" t="s">
        <v>442</v>
      </c>
      <c r="E261" s="74">
        <v>21</v>
      </c>
      <c r="F261" s="14" t="s">
        <v>368</v>
      </c>
      <c r="G261" s="75">
        <v>16</v>
      </c>
      <c r="H261" s="60" t="s">
        <v>459</v>
      </c>
      <c r="J261" s="133" t="s">
        <v>47</v>
      </c>
      <c r="K261" s="134">
        <f>$O264+$O261+$O258</f>
        <v>2</v>
      </c>
      <c r="L261" s="135">
        <f>$P264+$P261+$P258</f>
        <v>6</v>
      </c>
      <c r="N261" s="124" t="s">
        <v>47</v>
      </c>
      <c r="O261" s="125">
        <f>IF($E260&gt;$G260,1,0)+IF($E261&gt;$G261,1,0)+IF($E262&gt;$G262,1,0)</f>
        <v>1</v>
      </c>
      <c r="P261" s="126">
        <f>IF($E260&lt;$G260,1,0)+IF($E261&lt;$G261,1,0)+IF($E262&lt;$G262,1,0)</f>
        <v>2</v>
      </c>
    </row>
    <row r="262" spans="2:22" ht="13.8" thickBot="1" x14ac:dyDescent="0.25">
      <c r="C262" s="8"/>
      <c r="D262" s="48"/>
      <c r="E262" s="77">
        <v>14</v>
      </c>
      <c r="F262" s="78" t="s">
        <v>368</v>
      </c>
      <c r="G262" s="79">
        <v>15</v>
      </c>
      <c r="H262" s="48"/>
      <c r="J262" s="136" t="s">
        <v>45</v>
      </c>
      <c r="K262" s="137">
        <f>$O265+$O262+$O259</f>
        <v>130</v>
      </c>
      <c r="L262" s="138">
        <f>$P265+$P262+$P259</f>
        <v>147</v>
      </c>
      <c r="N262" s="130" t="s">
        <v>45</v>
      </c>
      <c r="O262" s="131">
        <f>SUM(E260:E262)</f>
        <v>47</v>
      </c>
      <c r="P262" s="132">
        <f>SUM(G260:G262)</f>
        <v>52</v>
      </c>
    </row>
    <row r="263" spans="2:22" x14ac:dyDescent="0.2">
      <c r="C263" s="5"/>
      <c r="D263" s="43" t="s">
        <v>446</v>
      </c>
      <c r="E263" s="70">
        <v>21</v>
      </c>
      <c r="F263" s="71" t="s">
        <v>368</v>
      </c>
      <c r="G263" s="72">
        <v>17</v>
      </c>
      <c r="H263" s="43" t="s">
        <v>465</v>
      </c>
      <c r="J263" s="9"/>
      <c r="K263" s="10"/>
      <c r="L263" s="10"/>
      <c r="N263" s="118" t="s">
        <v>46</v>
      </c>
      <c r="O263" s="119">
        <f>IF($O264&gt;$P264,1,0)</f>
        <v>0</v>
      </c>
      <c r="P263" s="120">
        <f>IF($O264&lt;$P264,1,0)</f>
        <v>1</v>
      </c>
      <c r="S263" s="56">
        <v>0.70833333333333326</v>
      </c>
    </row>
    <row r="264" spans="2:22" x14ac:dyDescent="0.2">
      <c r="C264" s="6" t="s">
        <v>382</v>
      </c>
      <c r="D264" s="60" t="s">
        <v>452</v>
      </c>
      <c r="E264" s="74">
        <v>15</v>
      </c>
      <c r="F264" s="14" t="s">
        <v>368</v>
      </c>
      <c r="G264" s="75">
        <v>21</v>
      </c>
      <c r="H264" s="60" t="s">
        <v>461</v>
      </c>
      <c r="J264" s="9"/>
      <c r="K264" s="10"/>
      <c r="L264" s="10"/>
      <c r="N264" s="124" t="s">
        <v>47</v>
      </c>
      <c r="O264" s="125">
        <f>IF($E263&gt;$G263,1,0)+IF($E264&gt;$G264,1,0)+IF($E265&gt;$G265,1,0)</f>
        <v>1</v>
      </c>
      <c r="P264" s="126">
        <f>IF($E263&lt;$G263,1,0)+IF($E264&lt;$G264,1,0)+IF($E265&lt;$G265,1,0)</f>
        <v>2</v>
      </c>
    </row>
    <row r="265" spans="2:22" ht="13.8" thickBot="1" x14ac:dyDescent="0.25">
      <c r="C265" s="7"/>
      <c r="D265" s="48"/>
      <c r="E265" s="77">
        <v>10</v>
      </c>
      <c r="F265" s="78" t="s">
        <v>368</v>
      </c>
      <c r="G265" s="79">
        <v>15</v>
      </c>
      <c r="H265" s="48"/>
      <c r="J265" s="9"/>
      <c r="K265" s="10"/>
      <c r="L265" s="10"/>
      <c r="N265" s="130" t="s">
        <v>45</v>
      </c>
      <c r="O265" s="131">
        <f>SUM(E263:E265)</f>
        <v>46</v>
      </c>
      <c r="P265" s="132">
        <f>SUM(G263:G265)</f>
        <v>53</v>
      </c>
    </row>
    <row r="266" spans="2:22" ht="13.8" thickBot="1" x14ac:dyDescent="0.25">
      <c r="E266" s="13"/>
      <c r="F266" s="14"/>
      <c r="G266" s="13"/>
      <c r="K266" s="10"/>
      <c r="L266" s="10"/>
      <c r="O266" s="4"/>
      <c r="P266" s="4"/>
    </row>
    <row r="267" spans="2:22" ht="13.8" thickBot="1" x14ac:dyDescent="0.25">
      <c r="B267" t="s">
        <v>48</v>
      </c>
      <c r="C267" s="40" t="s">
        <v>471</v>
      </c>
      <c r="D267" s="69" t="s">
        <v>441</v>
      </c>
      <c r="E267" s="1">
        <v>0</v>
      </c>
      <c r="F267" s="2" t="s">
        <v>368</v>
      </c>
      <c r="G267" s="3">
        <v>3</v>
      </c>
      <c r="H267" s="69" t="s">
        <v>456</v>
      </c>
      <c r="J267" s="113" t="s">
        <v>1</v>
      </c>
      <c r="K267" s="114" t="str">
        <f>IF($K271&gt;$L271,"○","×")</f>
        <v>×</v>
      </c>
      <c r="L267" s="114" t="str">
        <f>IF($K271&lt;$L271,"○","×")</f>
        <v>○</v>
      </c>
      <c r="O267" s="4"/>
      <c r="P267" s="4"/>
      <c r="S267">
        <v>3</v>
      </c>
      <c r="T267" t="s">
        <v>42</v>
      </c>
      <c r="U267" t="s">
        <v>49</v>
      </c>
      <c r="V267" t="s">
        <v>42</v>
      </c>
    </row>
    <row r="268" spans="2:22" x14ac:dyDescent="0.2">
      <c r="C268" s="5"/>
      <c r="D268" s="43" t="s">
        <v>445</v>
      </c>
      <c r="E268" s="70">
        <v>6</v>
      </c>
      <c r="F268" s="71" t="s">
        <v>368</v>
      </c>
      <c r="G268" s="72">
        <v>21</v>
      </c>
      <c r="H268" s="73" t="s">
        <v>458</v>
      </c>
      <c r="J268" s="115" t="s">
        <v>50</v>
      </c>
      <c r="K268" s="116">
        <f>$O269</f>
        <v>0</v>
      </c>
      <c r="L268" s="117">
        <f>$P269</f>
        <v>2</v>
      </c>
      <c r="N268" s="118" t="s">
        <v>46</v>
      </c>
      <c r="O268" s="119">
        <f>IF($O269&gt;$P269,1,0)</f>
        <v>0</v>
      </c>
      <c r="P268" s="120">
        <f>IF($O269&lt;$P269,1,0)</f>
        <v>1</v>
      </c>
      <c r="S268" s="56">
        <v>0.66666666666666663</v>
      </c>
    </row>
    <row r="269" spans="2:22" x14ac:dyDescent="0.2">
      <c r="C269" s="6" t="s">
        <v>372</v>
      </c>
      <c r="D269" s="60" t="s">
        <v>449</v>
      </c>
      <c r="E269" s="74">
        <v>9</v>
      </c>
      <c r="F269" s="14" t="s">
        <v>368</v>
      </c>
      <c r="G269" s="75">
        <v>21</v>
      </c>
      <c r="H269" s="76" t="s">
        <v>464</v>
      </c>
      <c r="J269" s="121" t="s">
        <v>43</v>
      </c>
      <c r="K269" s="122">
        <f>$O272</f>
        <v>0</v>
      </c>
      <c r="L269" s="123">
        <f>$P272</f>
        <v>2</v>
      </c>
      <c r="N269" s="124" t="s">
        <v>47</v>
      </c>
      <c r="O269" s="125">
        <f>IF($E268&gt;$G268,1,0)+IF($E269&gt;$G269,1,0)+IF($E270&gt;$G270,1,0)</f>
        <v>0</v>
      </c>
      <c r="P269" s="126">
        <f>IF($E268&lt;$G268,1,0)+IF($E269&lt;$G269,1,0)+IF($E270&lt;$G270,1,0)</f>
        <v>2</v>
      </c>
    </row>
    <row r="270" spans="2:22" ht="13.8" thickBot="1" x14ac:dyDescent="0.25">
      <c r="C270" s="7"/>
      <c r="D270" s="48"/>
      <c r="E270" s="77"/>
      <c r="F270" s="78" t="s">
        <v>368</v>
      </c>
      <c r="G270" s="79"/>
      <c r="H270" s="80"/>
      <c r="J270" s="127" t="s">
        <v>44</v>
      </c>
      <c r="K270" s="128">
        <f>$O275</f>
        <v>0</v>
      </c>
      <c r="L270" s="129">
        <f>$P275</f>
        <v>2</v>
      </c>
      <c r="N270" s="130" t="s">
        <v>45</v>
      </c>
      <c r="O270" s="131">
        <f>SUM(E268:E270)</f>
        <v>15</v>
      </c>
      <c r="P270" s="132">
        <f>SUM(G268:G270)</f>
        <v>42</v>
      </c>
    </row>
    <row r="271" spans="2:22" x14ac:dyDescent="0.2">
      <c r="C271" s="6"/>
      <c r="D271" s="43" t="s">
        <v>451</v>
      </c>
      <c r="E271" s="70">
        <v>3</v>
      </c>
      <c r="F271" s="71" t="s">
        <v>368</v>
      </c>
      <c r="G271" s="72">
        <v>21</v>
      </c>
      <c r="H271" s="43" t="s">
        <v>468</v>
      </c>
      <c r="J271" s="133" t="s">
        <v>46</v>
      </c>
      <c r="K271" s="134">
        <f>$O274+$O271+$O268</f>
        <v>0</v>
      </c>
      <c r="L271" s="135">
        <f>$P274+$P271+$P268</f>
        <v>3</v>
      </c>
      <c r="N271" s="118" t="s">
        <v>46</v>
      </c>
      <c r="O271" s="119">
        <f>IF($O272&gt;$P272,1,0)</f>
        <v>0</v>
      </c>
      <c r="P271" s="120">
        <f>IF($O272&lt;$P272,1,0)</f>
        <v>1</v>
      </c>
      <c r="S271" s="56">
        <v>0.6875</v>
      </c>
    </row>
    <row r="272" spans="2:22" x14ac:dyDescent="0.2">
      <c r="C272" s="6" t="s">
        <v>377</v>
      </c>
      <c r="D272" s="60" t="s">
        <v>443</v>
      </c>
      <c r="E272" s="74">
        <v>11</v>
      </c>
      <c r="F272" s="14" t="s">
        <v>368</v>
      </c>
      <c r="G272" s="75">
        <v>21</v>
      </c>
      <c r="H272" s="60" t="s">
        <v>460</v>
      </c>
      <c r="J272" s="133" t="s">
        <v>47</v>
      </c>
      <c r="K272" s="134">
        <f>$O275+$O272+$O269</f>
        <v>0</v>
      </c>
      <c r="L272" s="135">
        <f>$P275+$P272+$P269</f>
        <v>6</v>
      </c>
      <c r="N272" s="124" t="s">
        <v>47</v>
      </c>
      <c r="O272" s="125">
        <f>IF($E271&gt;$G271,1,0)+IF($E272&gt;$G272,1,0)+IF($E273&gt;$G273,1,0)</f>
        <v>0</v>
      </c>
      <c r="P272" s="126">
        <f>IF($E271&lt;$G271,1,0)+IF($E272&lt;$G272,1,0)+IF($E273&lt;$G273,1,0)</f>
        <v>2</v>
      </c>
    </row>
    <row r="273" spans="2:22" ht="13.8" thickBot="1" x14ac:dyDescent="0.25">
      <c r="C273" s="8"/>
      <c r="D273" s="48"/>
      <c r="E273" s="77"/>
      <c r="F273" s="78" t="s">
        <v>368</v>
      </c>
      <c r="G273" s="79"/>
      <c r="H273" s="48"/>
      <c r="J273" s="136" t="s">
        <v>45</v>
      </c>
      <c r="K273" s="137">
        <f>$O276+$O273+$O270</f>
        <v>49</v>
      </c>
      <c r="L273" s="138">
        <f>$P276+$P273+$P270</f>
        <v>126</v>
      </c>
      <c r="N273" s="130" t="s">
        <v>45</v>
      </c>
      <c r="O273" s="131">
        <f>SUM(E271:E273)</f>
        <v>14</v>
      </c>
      <c r="P273" s="132">
        <f>SUM(G271:G273)</f>
        <v>42</v>
      </c>
    </row>
    <row r="274" spans="2:22" x14ac:dyDescent="0.2">
      <c r="C274" s="5"/>
      <c r="D274" s="43" t="s">
        <v>447</v>
      </c>
      <c r="E274" s="70">
        <v>11</v>
      </c>
      <c r="F274" s="71" t="s">
        <v>368</v>
      </c>
      <c r="G274" s="72">
        <v>21</v>
      </c>
      <c r="H274" s="43" t="s">
        <v>466</v>
      </c>
      <c r="J274" s="9"/>
      <c r="K274" s="10"/>
      <c r="L274" s="10"/>
      <c r="N274" s="118" t="s">
        <v>46</v>
      </c>
      <c r="O274" s="119">
        <f>IF($O275&gt;$P275,1,0)</f>
        <v>0</v>
      </c>
      <c r="P274" s="120">
        <f>IF($O275&lt;$P275,1,0)</f>
        <v>1</v>
      </c>
      <c r="S274" s="56">
        <v>0.70833333333333326</v>
      </c>
    </row>
    <row r="275" spans="2:22" x14ac:dyDescent="0.2">
      <c r="C275" s="6" t="s">
        <v>382</v>
      </c>
      <c r="D275" s="60" t="s">
        <v>453</v>
      </c>
      <c r="E275" s="74">
        <v>9</v>
      </c>
      <c r="F275" s="14" t="s">
        <v>368</v>
      </c>
      <c r="G275" s="75">
        <v>21</v>
      </c>
      <c r="H275" s="60" t="s">
        <v>462</v>
      </c>
      <c r="J275" s="9"/>
      <c r="K275" s="10"/>
      <c r="L275" s="10"/>
      <c r="N275" s="124" t="s">
        <v>47</v>
      </c>
      <c r="O275" s="125">
        <f>IF($E274&gt;$G274,1,0)+IF($E275&gt;$G275,1,0)+IF($E276&gt;$G276,1,0)</f>
        <v>0</v>
      </c>
      <c r="P275" s="126">
        <f>IF($E274&lt;$G274,1,0)+IF($E275&lt;$G275,1,0)+IF($E276&lt;$G276,1,0)</f>
        <v>2</v>
      </c>
    </row>
    <row r="276" spans="2:22" ht="13.8" thickBot="1" x14ac:dyDescent="0.25">
      <c r="C276" s="7"/>
      <c r="D276" s="48"/>
      <c r="E276" s="77"/>
      <c r="F276" s="78" t="s">
        <v>368</v>
      </c>
      <c r="G276" s="79"/>
      <c r="H276" s="48"/>
      <c r="J276" s="9"/>
      <c r="K276" s="10"/>
      <c r="L276" s="10"/>
      <c r="N276" s="130" t="s">
        <v>45</v>
      </c>
      <c r="O276" s="131">
        <f>SUM(E274:E276)</f>
        <v>20</v>
      </c>
      <c r="P276" s="132">
        <f>SUM(G274:G276)</f>
        <v>42</v>
      </c>
    </row>
    <row r="277" spans="2:22" ht="13.8" thickBot="1" x14ac:dyDescent="0.25"/>
    <row r="278" spans="2:22" ht="13.8" thickBot="1" x14ac:dyDescent="0.25">
      <c r="B278" t="s">
        <v>51</v>
      </c>
      <c r="C278" s="40" t="s">
        <v>472</v>
      </c>
      <c r="D278" s="69" t="s">
        <v>440</v>
      </c>
      <c r="E278" s="1">
        <v>2</v>
      </c>
      <c r="F278" s="2" t="s">
        <v>368</v>
      </c>
      <c r="G278" s="3">
        <v>1</v>
      </c>
      <c r="H278" s="69" t="s">
        <v>456</v>
      </c>
      <c r="J278" s="113" t="s">
        <v>1</v>
      </c>
      <c r="K278" s="114" t="str">
        <f>IF($K282&gt;$L282,"○","×")</f>
        <v>○</v>
      </c>
      <c r="L278" s="114" t="str">
        <f>IF($K282&lt;$L282,"○","×")</f>
        <v>×</v>
      </c>
      <c r="O278" s="4"/>
      <c r="P278" s="4"/>
      <c r="S278">
        <v>3</v>
      </c>
      <c r="T278" t="s">
        <v>42</v>
      </c>
      <c r="U278" t="s">
        <v>49</v>
      </c>
      <c r="V278" t="s">
        <v>42</v>
      </c>
    </row>
    <row r="279" spans="2:22" x14ac:dyDescent="0.2">
      <c r="C279" s="5"/>
      <c r="D279" s="43" t="s">
        <v>444</v>
      </c>
      <c r="E279" s="70">
        <v>7</v>
      </c>
      <c r="F279" s="71" t="s">
        <v>368</v>
      </c>
      <c r="G279" s="72">
        <v>21</v>
      </c>
      <c r="H279" s="73" t="s">
        <v>458</v>
      </c>
      <c r="J279" s="115" t="s">
        <v>50</v>
      </c>
      <c r="K279" s="116">
        <f>$O280</f>
        <v>0</v>
      </c>
      <c r="L279" s="117">
        <f>$P280</f>
        <v>2</v>
      </c>
      <c r="N279" s="118" t="s">
        <v>46</v>
      </c>
      <c r="O279" s="119">
        <f>IF($O280&gt;$P280,1,0)</f>
        <v>0</v>
      </c>
      <c r="P279" s="120">
        <f>IF($O280&lt;$P280,1,0)</f>
        <v>1</v>
      </c>
      <c r="S279" s="56">
        <v>0.72916666666666663</v>
      </c>
    </row>
    <row r="280" spans="2:22" x14ac:dyDescent="0.2">
      <c r="C280" s="6" t="s">
        <v>372</v>
      </c>
      <c r="D280" s="60" t="s">
        <v>448</v>
      </c>
      <c r="E280" s="74">
        <v>7</v>
      </c>
      <c r="F280" s="14" t="s">
        <v>368</v>
      </c>
      <c r="G280" s="75">
        <v>21</v>
      </c>
      <c r="H280" s="76" t="s">
        <v>460</v>
      </c>
      <c r="J280" s="121" t="s">
        <v>43</v>
      </c>
      <c r="K280" s="122">
        <f>$O283</f>
        <v>2</v>
      </c>
      <c r="L280" s="123">
        <f>$P283</f>
        <v>0</v>
      </c>
      <c r="N280" s="124" t="s">
        <v>47</v>
      </c>
      <c r="O280" s="125">
        <f>IF($E279&gt;$G279,1,0)+IF($E280&gt;$G280,1,0)+IF($E281&gt;$G281,1,0)</f>
        <v>0</v>
      </c>
      <c r="P280" s="126">
        <f>IF($E279&lt;$G279,1,0)+IF($E280&lt;$G280,1,0)+IF($E281&lt;$G281,1,0)</f>
        <v>2</v>
      </c>
    </row>
    <row r="281" spans="2:22" ht="13.8" thickBot="1" x14ac:dyDescent="0.25">
      <c r="C281" s="7"/>
      <c r="D281" s="48"/>
      <c r="E281" s="77"/>
      <c r="F281" s="78" t="s">
        <v>368</v>
      </c>
      <c r="G281" s="79"/>
      <c r="H281" s="80"/>
      <c r="J281" s="127" t="s">
        <v>44</v>
      </c>
      <c r="K281" s="128">
        <f>$O286</f>
        <v>2</v>
      </c>
      <c r="L281" s="129">
        <f>$P286</f>
        <v>1</v>
      </c>
      <c r="N281" s="130" t="s">
        <v>45</v>
      </c>
      <c r="O281" s="131">
        <f>SUM(E279:E281)</f>
        <v>14</v>
      </c>
      <c r="P281" s="132">
        <f>SUM(G279:G281)</f>
        <v>42</v>
      </c>
    </row>
    <row r="282" spans="2:22" x14ac:dyDescent="0.2">
      <c r="C282" s="6"/>
      <c r="D282" s="43" t="s">
        <v>452</v>
      </c>
      <c r="E282" s="70">
        <v>21</v>
      </c>
      <c r="F282" s="71" t="s">
        <v>368</v>
      </c>
      <c r="G282" s="72">
        <v>18</v>
      </c>
      <c r="H282" s="43" t="s">
        <v>466</v>
      </c>
      <c r="J282" s="133" t="s">
        <v>46</v>
      </c>
      <c r="K282" s="134">
        <f>$O285+$O282+$O279</f>
        <v>2</v>
      </c>
      <c r="L282" s="135">
        <f>$P285+$P282+$P279</f>
        <v>1</v>
      </c>
      <c r="N282" s="118" t="s">
        <v>46</v>
      </c>
      <c r="O282" s="119">
        <f>IF($O283&gt;$P283,1,0)</f>
        <v>1</v>
      </c>
      <c r="P282" s="120">
        <f>IF($O283&lt;$P283,1,0)</f>
        <v>0</v>
      </c>
      <c r="S282" s="56">
        <v>0.75</v>
      </c>
    </row>
    <row r="283" spans="2:22" x14ac:dyDescent="0.2">
      <c r="C283" s="6" t="s">
        <v>377</v>
      </c>
      <c r="D283" s="60" t="s">
        <v>470</v>
      </c>
      <c r="E283" s="74">
        <v>21</v>
      </c>
      <c r="F283" s="14" t="s">
        <v>368</v>
      </c>
      <c r="G283" s="75">
        <v>17</v>
      </c>
      <c r="H283" s="60" t="s">
        <v>464</v>
      </c>
      <c r="J283" s="133" t="s">
        <v>47</v>
      </c>
      <c r="K283" s="134">
        <f>$O286+$O283+$O280</f>
        <v>4</v>
      </c>
      <c r="L283" s="135">
        <f>$P286+$P283+$P280</f>
        <v>3</v>
      </c>
      <c r="N283" s="124" t="s">
        <v>47</v>
      </c>
      <c r="O283" s="125">
        <f>IF($E282&gt;$G282,1,0)+IF($E283&gt;$G283,1,0)+IF($E284&gt;$G284,1,0)</f>
        <v>2</v>
      </c>
      <c r="P283" s="126">
        <f>IF($E282&lt;$G282,1,0)+IF($E283&lt;$G283,1,0)+IF($E284&lt;$G284,1,0)</f>
        <v>0</v>
      </c>
    </row>
    <row r="284" spans="2:22" ht="13.8" thickBot="1" x14ac:dyDescent="0.25">
      <c r="C284" s="8"/>
      <c r="D284" s="48"/>
      <c r="E284" s="77"/>
      <c r="F284" s="78" t="s">
        <v>368</v>
      </c>
      <c r="G284" s="79"/>
      <c r="H284" s="48"/>
      <c r="J284" s="136" t="s">
        <v>45</v>
      </c>
      <c r="K284" s="137">
        <f>$O287+$O284+$O281</f>
        <v>109</v>
      </c>
      <c r="L284" s="138">
        <f>$P287+$P284+$P281</f>
        <v>127</v>
      </c>
      <c r="N284" s="130" t="s">
        <v>45</v>
      </c>
      <c r="O284" s="131">
        <f>SUM(E282:E284)</f>
        <v>42</v>
      </c>
      <c r="P284" s="132">
        <f>SUM(G282:G284)</f>
        <v>35</v>
      </c>
    </row>
    <row r="285" spans="2:22" x14ac:dyDescent="0.2">
      <c r="C285" s="5"/>
      <c r="D285" s="43" t="s">
        <v>450</v>
      </c>
      <c r="E285" s="70">
        <v>21</v>
      </c>
      <c r="F285" s="71" t="s">
        <v>368</v>
      </c>
      <c r="G285" s="72">
        <v>18</v>
      </c>
      <c r="H285" s="43" t="s">
        <v>468</v>
      </c>
      <c r="J285" s="9"/>
      <c r="K285" s="10"/>
      <c r="L285" s="10"/>
      <c r="N285" s="118" t="s">
        <v>46</v>
      </c>
      <c r="O285" s="119">
        <f>IF($O286&gt;$P286,1,0)</f>
        <v>1</v>
      </c>
      <c r="P285" s="120">
        <f>IF($O286&lt;$P286,1,0)</f>
        <v>0</v>
      </c>
      <c r="S285" s="56">
        <v>0.77083333333333326</v>
      </c>
    </row>
    <row r="286" spans="2:22" x14ac:dyDescent="0.2">
      <c r="C286" s="6" t="s">
        <v>382</v>
      </c>
      <c r="D286" s="60" t="s">
        <v>446</v>
      </c>
      <c r="E286" s="74">
        <v>17</v>
      </c>
      <c r="F286" s="14" t="s">
        <v>368</v>
      </c>
      <c r="G286" s="75">
        <v>21</v>
      </c>
      <c r="H286" s="60" t="s">
        <v>462</v>
      </c>
      <c r="J286" s="9"/>
      <c r="K286" s="10"/>
      <c r="L286" s="10"/>
      <c r="N286" s="124" t="s">
        <v>47</v>
      </c>
      <c r="O286" s="125">
        <f>IF($E285&gt;$G285,1,0)+IF($E286&gt;$G286,1,0)+IF($E287&gt;$G287,1,0)</f>
        <v>2</v>
      </c>
      <c r="P286" s="126">
        <f>IF($E285&lt;$G285,1,0)+IF($E286&lt;$G286,1,0)+IF($E287&lt;$G287,1,0)</f>
        <v>1</v>
      </c>
    </row>
    <row r="287" spans="2:22" ht="13.8" thickBot="1" x14ac:dyDescent="0.25">
      <c r="C287" s="7"/>
      <c r="D287" s="48"/>
      <c r="E287" s="77">
        <v>15</v>
      </c>
      <c r="F287" s="78" t="s">
        <v>368</v>
      </c>
      <c r="G287" s="79">
        <v>11</v>
      </c>
      <c r="H287" s="48"/>
      <c r="J287" s="9"/>
      <c r="K287" s="10"/>
      <c r="L287" s="10"/>
      <c r="N287" s="130" t="s">
        <v>45</v>
      </c>
      <c r="O287" s="131">
        <f>SUM(E285:E287)</f>
        <v>53</v>
      </c>
      <c r="P287" s="132">
        <f>SUM(G285:G287)</f>
        <v>50</v>
      </c>
    </row>
    <row r="288" spans="2:22" ht="13.8" thickBot="1" x14ac:dyDescent="0.25">
      <c r="C288" s="11"/>
      <c r="E288" s="13"/>
      <c r="F288" s="14"/>
      <c r="G288" s="13"/>
      <c r="J288" s="9"/>
      <c r="K288" s="10"/>
      <c r="L288" s="10"/>
      <c r="N288" s="9"/>
      <c r="O288" s="4"/>
      <c r="P288" s="4"/>
    </row>
    <row r="289" spans="2:22" ht="13.8" thickBot="1" x14ac:dyDescent="0.25">
      <c r="B289" t="s">
        <v>52</v>
      </c>
      <c r="C289" s="40" t="s">
        <v>473</v>
      </c>
      <c r="D289" s="69" t="s">
        <v>441</v>
      </c>
      <c r="E289" s="1">
        <v>0</v>
      </c>
      <c r="F289" s="2" t="s">
        <v>368</v>
      </c>
      <c r="G289" s="3">
        <v>3</v>
      </c>
      <c r="H289" s="69" t="s">
        <v>455</v>
      </c>
      <c r="J289" s="113" t="s">
        <v>1</v>
      </c>
      <c r="K289" s="114" t="str">
        <f>IF($K293&gt;$L293,"○","×")</f>
        <v>×</v>
      </c>
      <c r="L289" s="114" t="str">
        <f>IF($K293&lt;$L293,"○","×")</f>
        <v>○</v>
      </c>
      <c r="O289" s="4"/>
      <c r="P289" s="4"/>
      <c r="S289">
        <v>3</v>
      </c>
      <c r="T289" t="s">
        <v>42</v>
      </c>
      <c r="U289" t="s">
        <v>49</v>
      </c>
      <c r="V289" t="s">
        <v>42</v>
      </c>
    </row>
    <row r="290" spans="2:22" x14ac:dyDescent="0.2">
      <c r="C290" s="5"/>
      <c r="D290" s="43" t="s">
        <v>443</v>
      </c>
      <c r="E290" s="70">
        <v>9</v>
      </c>
      <c r="F290" s="71" t="s">
        <v>368</v>
      </c>
      <c r="G290" s="72">
        <v>21</v>
      </c>
      <c r="H290" s="73" t="s">
        <v>459</v>
      </c>
      <c r="J290" s="115" t="s">
        <v>50</v>
      </c>
      <c r="K290" s="116">
        <f>$O291</f>
        <v>0</v>
      </c>
      <c r="L290" s="117">
        <f>$P291</f>
        <v>2</v>
      </c>
      <c r="N290" s="118" t="s">
        <v>46</v>
      </c>
      <c r="O290" s="119">
        <f>IF($O291&gt;$P291,1,0)</f>
        <v>0</v>
      </c>
      <c r="P290" s="120">
        <f>IF($O291&lt;$P291,1,0)</f>
        <v>1</v>
      </c>
      <c r="S290" s="56">
        <v>0.72916666666666663</v>
      </c>
    </row>
    <row r="291" spans="2:22" x14ac:dyDescent="0.2">
      <c r="C291" s="6" t="s">
        <v>372</v>
      </c>
      <c r="D291" s="60" t="s">
        <v>449</v>
      </c>
      <c r="E291" s="74">
        <v>16</v>
      </c>
      <c r="F291" s="14" t="s">
        <v>368</v>
      </c>
      <c r="G291" s="75">
        <v>21</v>
      </c>
      <c r="H291" s="76" t="s">
        <v>463</v>
      </c>
      <c r="J291" s="121" t="s">
        <v>43</v>
      </c>
      <c r="K291" s="122">
        <f>$O294</f>
        <v>0</v>
      </c>
      <c r="L291" s="123">
        <f>$P294</f>
        <v>2</v>
      </c>
      <c r="N291" s="124" t="s">
        <v>47</v>
      </c>
      <c r="O291" s="125">
        <f>IF($E290&gt;$G290,1,0)+IF($E291&gt;$G291,1,0)+IF($E292&gt;$G292,1,0)</f>
        <v>0</v>
      </c>
      <c r="P291" s="126">
        <f>IF($E290&lt;$G290,1,0)+IF($E291&lt;$G291,1,0)+IF($E292&lt;$G292,1,0)</f>
        <v>2</v>
      </c>
    </row>
    <row r="292" spans="2:22" ht="13.8" thickBot="1" x14ac:dyDescent="0.25">
      <c r="C292" s="7"/>
      <c r="D292" s="48"/>
      <c r="E292" s="77"/>
      <c r="F292" s="78" t="s">
        <v>368</v>
      </c>
      <c r="G292" s="79"/>
      <c r="H292" s="80"/>
      <c r="J292" s="127" t="s">
        <v>44</v>
      </c>
      <c r="K292" s="128">
        <f>$O297</f>
        <v>0</v>
      </c>
      <c r="L292" s="129">
        <f>$P297</f>
        <v>2</v>
      </c>
      <c r="N292" s="130" t="s">
        <v>45</v>
      </c>
      <c r="O292" s="131">
        <f>SUM(E290:E292)</f>
        <v>25</v>
      </c>
      <c r="P292" s="132">
        <f>SUM(G290:G292)</f>
        <v>42</v>
      </c>
    </row>
    <row r="293" spans="2:22" x14ac:dyDescent="0.2">
      <c r="C293" s="6"/>
      <c r="D293" s="43" t="s">
        <v>453</v>
      </c>
      <c r="E293" s="70">
        <v>7</v>
      </c>
      <c r="F293" s="71" t="s">
        <v>368</v>
      </c>
      <c r="G293" s="72">
        <v>21</v>
      </c>
      <c r="H293" s="43" t="s">
        <v>465</v>
      </c>
      <c r="J293" s="133" t="s">
        <v>46</v>
      </c>
      <c r="K293" s="134">
        <f>$O296+$O293+$O290</f>
        <v>0</v>
      </c>
      <c r="L293" s="135">
        <f>$P296+$P293+$P290</f>
        <v>3</v>
      </c>
      <c r="N293" s="118" t="s">
        <v>46</v>
      </c>
      <c r="O293" s="119">
        <f>IF($O294&gt;$P294,1,0)</f>
        <v>0</v>
      </c>
      <c r="P293" s="120">
        <f>IF($O294&lt;$P294,1,0)</f>
        <v>1</v>
      </c>
      <c r="S293" s="56">
        <v>0.75</v>
      </c>
    </row>
    <row r="294" spans="2:22" x14ac:dyDescent="0.2">
      <c r="C294" s="6" t="s">
        <v>377</v>
      </c>
      <c r="D294" s="60" t="s">
        <v>445</v>
      </c>
      <c r="E294" s="74">
        <v>10</v>
      </c>
      <c r="F294" s="14" t="s">
        <v>368</v>
      </c>
      <c r="G294" s="75">
        <v>21</v>
      </c>
      <c r="H294" s="60" t="s">
        <v>457</v>
      </c>
      <c r="J294" s="133" t="s">
        <v>47</v>
      </c>
      <c r="K294" s="134">
        <f>$O297+$O294+$O291</f>
        <v>0</v>
      </c>
      <c r="L294" s="135">
        <f>$P297+$P294+$P291</f>
        <v>6</v>
      </c>
      <c r="N294" s="124" t="s">
        <v>47</v>
      </c>
      <c r="O294" s="125">
        <f>IF($E293&gt;$G293,1,0)+IF($E294&gt;$G294,1,0)+IF($E295&gt;$G295,1,0)</f>
        <v>0</v>
      </c>
      <c r="P294" s="126">
        <f>IF($E293&lt;$G293,1,0)+IF($E294&lt;$G294,1,0)+IF($E295&lt;$G295,1,0)</f>
        <v>2</v>
      </c>
    </row>
    <row r="295" spans="2:22" ht="13.8" thickBot="1" x14ac:dyDescent="0.25">
      <c r="C295" s="8"/>
      <c r="D295" s="48"/>
      <c r="E295" s="77"/>
      <c r="F295" s="78" t="s">
        <v>368</v>
      </c>
      <c r="G295" s="79"/>
      <c r="H295" s="48"/>
      <c r="J295" s="136" t="s">
        <v>45</v>
      </c>
      <c r="K295" s="137">
        <f>$O298+$O295+$O292</f>
        <v>66</v>
      </c>
      <c r="L295" s="138">
        <f>$P298+$P295+$P292</f>
        <v>126</v>
      </c>
      <c r="N295" s="130" t="s">
        <v>45</v>
      </c>
      <c r="O295" s="131">
        <f>SUM(E293:E295)</f>
        <v>17</v>
      </c>
      <c r="P295" s="132">
        <f>SUM(G293:G295)</f>
        <v>42</v>
      </c>
    </row>
    <row r="296" spans="2:22" x14ac:dyDescent="0.2">
      <c r="C296" s="5"/>
      <c r="D296" s="43" t="s">
        <v>447</v>
      </c>
      <c r="E296" s="70">
        <v>13</v>
      </c>
      <c r="F296" s="71" t="s">
        <v>368</v>
      </c>
      <c r="G296" s="72">
        <v>21</v>
      </c>
      <c r="H296" s="43" t="s">
        <v>461</v>
      </c>
      <c r="J296" s="9"/>
      <c r="K296" s="10"/>
      <c r="L296" s="10"/>
      <c r="N296" s="118" t="s">
        <v>46</v>
      </c>
      <c r="O296" s="119">
        <f>IF($O297&gt;$P297,1,0)</f>
        <v>0</v>
      </c>
      <c r="P296" s="120">
        <f>IF($O297&lt;$P297,1,0)</f>
        <v>1</v>
      </c>
      <c r="S296" s="56">
        <v>0.77083333333333326</v>
      </c>
    </row>
    <row r="297" spans="2:22" x14ac:dyDescent="0.2">
      <c r="C297" s="6" t="s">
        <v>382</v>
      </c>
      <c r="D297" s="60" t="s">
        <v>451</v>
      </c>
      <c r="E297" s="74">
        <v>11</v>
      </c>
      <c r="F297" s="14" t="s">
        <v>368</v>
      </c>
      <c r="G297" s="75">
        <v>21</v>
      </c>
      <c r="H297" s="60" t="s">
        <v>467</v>
      </c>
      <c r="J297" s="9"/>
      <c r="K297" s="10"/>
      <c r="L297" s="10"/>
      <c r="N297" s="124" t="s">
        <v>47</v>
      </c>
      <c r="O297" s="125">
        <f>IF($E296&gt;$G296,1,0)+IF($E297&gt;$G297,1,0)+IF($E298&gt;$G298,1,0)</f>
        <v>0</v>
      </c>
      <c r="P297" s="126">
        <f>IF($E296&lt;$G296,1,0)+IF($E297&lt;$G297,1,0)+IF($E298&lt;$G298,1,0)</f>
        <v>2</v>
      </c>
    </row>
    <row r="298" spans="2:22" ht="13.8" thickBot="1" x14ac:dyDescent="0.25">
      <c r="C298" s="7"/>
      <c r="D298" s="48"/>
      <c r="E298" s="77"/>
      <c r="F298" s="78" t="s">
        <v>368</v>
      </c>
      <c r="G298" s="79"/>
      <c r="H298" s="48"/>
      <c r="J298" s="9"/>
      <c r="K298" s="10"/>
      <c r="L298" s="10"/>
      <c r="N298" s="130" t="s">
        <v>45</v>
      </c>
      <c r="O298" s="131">
        <f>SUM(E296:E298)</f>
        <v>24</v>
      </c>
      <c r="P298" s="132">
        <f>SUM(G296:G298)</f>
        <v>42</v>
      </c>
    </row>
    <row r="299" spans="2:22" ht="13.8" thickBot="1" x14ac:dyDescent="0.25">
      <c r="C299" s="11"/>
      <c r="E299" s="13"/>
      <c r="F299" s="14"/>
      <c r="G299" s="13"/>
      <c r="J299" s="9"/>
      <c r="K299" s="10"/>
      <c r="L299" s="10"/>
      <c r="N299" s="9"/>
      <c r="O299" s="4"/>
      <c r="P299" s="4"/>
    </row>
    <row r="300" spans="2:22" ht="13.8" hidden="1" thickBot="1" x14ac:dyDescent="0.25">
      <c r="B300" t="s">
        <v>53</v>
      </c>
      <c r="C300" s="40" t="s">
        <v>438</v>
      </c>
      <c r="D300" s="69"/>
      <c r="E300" s="1">
        <v>0</v>
      </c>
      <c r="F300" s="2" t="s">
        <v>368</v>
      </c>
      <c r="G300" s="3">
        <v>0</v>
      </c>
      <c r="H300" s="69"/>
      <c r="J300" s="113" t="s">
        <v>1</v>
      </c>
      <c r="K300" s="114" t="str">
        <f>IF($K304&gt;$L304,"○","×")</f>
        <v>×</v>
      </c>
      <c r="L300" s="114" t="str">
        <f>IF($K304&lt;$L304,"○","×")</f>
        <v>×</v>
      </c>
      <c r="O300" s="4"/>
      <c r="P300" s="4"/>
      <c r="S300"/>
      <c r="T300" t="s">
        <v>22</v>
      </c>
      <c r="U300" t="s">
        <v>22</v>
      </c>
      <c r="V300" t="s">
        <v>22</v>
      </c>
    </row>
    <row r="301" spans="2:22" ht="13.8" hidden="1" thickBot="1" x14ac:dyDescent="0.25">
      <c r="C301" s="5"/>
      <c r="D301" s="43"/>
      <c r="E301" s="70"/>
      <c r="F301" s="71" t="s">
        <v>368</v>
      </c>
      <c r="G301" s="72"/>
      <c r="H301" s="73"/>
      <c r="J301" s="115" t="s">
        <v>50</v>
      </c>
      <c r="K301" s="116">
        <f>$O302</f>
        <v>0</v>
      </c>
      <c r="L301" s="117">
        <f>$P302</f>
        <v>0</v>
      </c>
      <c r="N301" s="118" t="s">
        <v>46</v>
      </c>
      <c r="O301" s="119">
        <f>IF($O302&gt;$P302,1,0)</f>
        <v>0</v>
      </c>
      <c r="P301" s="120">
        <f>IF($O302&lt;$P302,1,0)</f>
        <v>0</v>
      </c>
      <c r="S301" s="56" t="s">
        <v>23</v>
      </c>
    </row>
    <row r="302" spans="2:22" ht="13.8" hidden="1" thickBot="1" x14ac:dyDescent="0.25">
      <c r="C302" s="6" t="s">
        <v>372</v>
      </c>
      <c r="D302" s="60"/>
      <c r="E302" s="74"/>
      <c r="F302" s="14" t="s">
        <v>368</v>
      </c>
      <c r="G302" s="75"/>
      <c r="H302" s="76"/>
      <c r="J302" s="121" t="s">
        <v>43</v>
      </c>
      <c r="K302" s="122">
        <f>$O305</f>
        <v>0</v>
      </c>
      <c r="L302" s="123">
        <f>$P305</f>
        <v>0</v>
      </c>
      <c r="N302" s="124" t="s">
        <v>47</v>
      </c>
      <c r="O302" s="125">
        <f>IF($E301&gt;$G301,1,0)+IF($E302&gt;$G302,1,0)+IF($E303&gt;$G303,1,0)</f>
        <v>0</v>
      </c>
      <c r="P302" s="126">
        <f>IF($E301&lt;$G301,1,0)+IF($E302&lt;$G302,1,0)+IF($E303&lt;$G303,1,0)</f>
        <v>0</v>
      </c>
    </row>
    <row r="303" spans="2:22" ht="13.8" hidden="1" thickBot="1" x14ac:dyDescent="0.25">
      <c r="C303" s="7"/>
      <c r="D303" s="48"/>
      <c r="E303" s="77"/>
      <c r="F303" s="78" t="s">
        <v>368</v>
      </c>
      <c r="G303" s="79"/>
      <c r="H303" s="80"/>
      <c r="J303" s="127" t="s">
        <v>44</v>
      </c>
      <c r="K303" s="128">
        <f>$O308</f>
        <v>0</v>
      </c>
      <c r="L303" s="129">
        <f>$P308</f>
        <v>0</v>
      </c>
      <c r="N303" s="130" t="s">
        <v>45</v>
      </c>
      <c r="O303" s="131">
        <f>SUM(E301:E303)</f>
        <v>0</v>
      </c>
      <c r="P303" s="132">
        <f>SUM(G301:G303)</f>
        <v>0</v>
      </c>
    </row>
    <row r="304" spans="2:22" ht="13.8" hidden="1" thickBot="1" x14ac:dyDescent="0.25">
      <c r="C304" s="6"/>
      <c r="D304" s="43"/>
      <c r="E304" s="70"/>
      <c r="F304" s="71" t="s">
        <v>368</v>
      </c>
      <c r="G304" s="72"/>
      <c r="H304" s="43"/>
      <c r="J304" s="133" t="s">
        <v>46</v>
      </c>
      <c r="K304" s="134">
        <f>$O307+$O304+$O301</f>
        <v>0</v>
      </c>
      <c r="L304" s="135">
        <f>$P307+$P304+$P301</f>
        <v>0</v>
      </c>
      <c r="N304" s="118" t="s">
        <v>46</v>
      </c>
      <c r="O304" s="119">
        <f>IF($O305&gt;$P305,1,0)</f>
        <v>0</v>
      </c>
      <c r="P304" s="120">
        <f>IF($O305&lt;$P305,1,0)</f>
        <v>0</v>
      </c>
      <c r="S304" s="56" t="s">
        <v>24</v>
      </c>
    </row>
    <row r="305" spans="2:22" ht="13.8" hidden="1" thickBot="1" x14ac:dyDescent="0.25">
      <c r="C305" s="6" t="s">
        <v>377</v>
      </c>
      <c r="D305" s="60"/>
      <c r="E305" s="74"/>
      <c r="F305" s="14" t="s">
        <v>368</v>
      </c>
      <c r="G305" s="75"/>
      <c r="H305" s="60"/>
      <c r="J305" s="133" t="s">
        <v>47</v>
      </c>
      <c r="K305" s="134">
        <f>$O308+$O305+$O302</f>
        <v>0</v>
      </c>
      <c r="L305" s="135">
        <f>$P308+$P305+$P302</f>
        <v>0</v>
      </c>
      <c r="N305" s="124" t="s">
        <v>47</v>
      </c>
      <c r="O305" s="125">
        <f>IF($E304&gt;$G304,1,0)+IF($E305&gt;$G305,1,0)+IF($E306&gt;$G306,1,0)</f>
        <v>0</v>
      </c>
      <c r="P305" s="126">
        <f>IF($E304&lt;$G304,1,0)+IF($E305&lt;$G305,1,0)+IF($E306&lt;$G306,1,0)</f>
        <v>0</v>
      </c>
    </row>
    <row r="306" spans="2:22" ht="13.8" hidden="1" thickBot="1" x14ac:dyDescent="0.25">
      <c r="C306" s="8"/>
      <c r="D306" s="48"/>
      <c r="E306" s="77"/>
      <c r="F306" s="78" t="s">
        <v>368</v>
      </c>
      <c r="G306" s="79"/>
      <c r="H306" s="48"/>
      <c r="J306" s="136" t="s">
        <v>45</v>
      </c>
      <c r="K306" s="137">
        <f>$O309+$O306+$O303</f>
        <v>0</v>
      </c>
      <c r="L306" s="138">
        <f>$P309+$P306+$P303</f>
        <v>0</v>
      </c>
      <c r="N306" s="130" t="s">
        <v>45</v>
      </c>
      <c r="O306" s="131">
        <f>SUM(E304:E306)</f>
        <v>0</v>
      </c>
      <c r="P306" s="132">
        <f>SUM(G304:G306)</f>
        <v>0</v>
      </c>
    </row>
    <row r="307" spans="2:22" ht="13.8" hidden="1" thickBot="1" x14ac:dyDescent="0.25">
      <c r="C307" s="5"/>
      <c r="D307" s="43"/>
      <c r="E307" s="70"/>
      <c r="F307" s="71" t="s">
        <v>368</v>
      </c>
      <c r="G307" s="72"/>
      <c r="H307" s="43"/>
      <c r="J307" s="9"/>
      <c r="K307" s="10"/>
      <c r="L307" s="10"/>
      <c r="N307" s="118" t="s">
        <v>46</v>
      </c>
      <c r="O307" s="119">
        <f>IF($O308&gt;$P308,1,0)</f>
        <v>0</v>
      </c>
      <c r="P307" s="120">
        <f>IF($O308&lt;$P308,1,0)</f>
        <v>0</v>
      </c>
      <c r="S307" s="56" t="s">
        <v>24</v>
      </c>
    </row>
    <row r="308" spans="2:22" ht="13.8" hidden="1" thickBot="1" x14ac:dyDescent="0.25">
      <c r="C308" s="6" t="s">
        <v>382</v>
      </c>
      <c r="D308" s="60"/>
      <c r="E308" s="74"/>
      <c r="F308" s="14" t="s">
        <v>368</v>
      </c>
      <c r="G308" s="75"/>
      <c r="H308" s="60"/>
      <c r="J308" s="9"/>
      <c r="K308" s="10"/>
      <c r="L308" s="10"/>
      <c r="N308" s="124" t="s">
        <v>47</v>
      </c>
      <c r="O308" s="125">
        <f>IF($E307&gt;$G307,1,0)+IF($E308&gt;$G308,1,0)+IF($E309&gt;$G309,1,0)</f>
        <v>0</v>
      </c>
      <c r="P308" s="126">
        <f>IF($E307&lt;$G307,1,0)+IF($E308&lt;$G308,1,0)+IF($E309&lt;$G309,1,0)</f>
        <v>0</v>
      </c>
    </row>
    <row r="309" spans="2:22" ht="13.8" hidden="1" thickBot="1" x14ac:dyDescent="0.25">
      <c r="C309" s="7"/>
      <c r="D309" s="48"/>
      <c r="E309" s="77"/>
      <c r="F309" s="78" t="s">
        <v>368</v>
      </c>
      <c r="G309" s="79"/>
      <c r="H309" s="48"/>
      <c r="J309" s="9"/>
      <c r="K309" s="10"/>
      <c r="L309" s="10"/>
      <c r="N309" s="130" t="s">
        <v>45</v>
      </c>
      <c r="O309" s="131">
        <f>SUM(E307:E309)</f>
        <v>0</v>
      </c>
      <c r="P309" s="132">
        <f>SUM(G307:G309)</f>
        <v>0</v>
      </c>
    </row>
    <row r="310" spans="2:22" ht="13.8" hidden="1" thickBot="1" x14ac:dyDescent="0.25">
      <c r="E310" s="13"/>
      <c r="F310" s="14"/>
      <c r="G310" s="13"/>
      <c r="J310" s="9"/>
      <c r="K310" s="10"/>
      <c r="L310" s="10"/>
      <c r="N310" s="9"/>
      <c r="O310" s="4"/>
      <c r="P310" s="4"/>
    </row>
    <row r="311" spans="2:22" ht="13.8" hidden="1" thickBot="1" x14ac:dyDescent="0.25">
      <c r="B311" t="s">
        <v>54</v>
      </c>
      <c r="C311" s="40" t="s">
        <v>438</v>
      </c>
      <c r="D311" s="69"/>
      <c r="E311" s="1">
        <v>0</v>
      </c>
      <c r="F311" s="2" t="s">
        <v>368</v>
      </c>
      <c r="G311" s="3">
        <v>0</v>
      </c>
      <c r="H311" s="69"/>
      <c r="J311" s="113" t="s">
        <v>1</v>
      </c>
      <c r="K311" s="114" t="str">
        <f>IF($K315&gt;$L315,"○","×")</f>
        <v>×</v>
      </c>
      <c r="L311" s="114" t="str">
        <f>IF($K315&lt;$L315,"○","×")</f>
        <v>×</v>
      </c>
      <c r="O311" s="4"/>
      <c r="P311" s="4"/>
      <c r="S311"/>
      <c r="T311" t="s">
        <v>22</v>
      </c>
      <c r="U311" t="s">
        <v>22</v>
      </c>
      <c r="V311" t="s">
        <v>22</v>
      </c>
    </row>
    <row r="312" spans="2:22" ht="13.8" hidden="1" thickBot="1" x14ac:dyDescent="0.25">
      <c r="C312" s="5"/>
      <c r="D312" s="43"/>
      <c r="E312" s="70"/>
      <c r="F312" s="71" t="s">
        <v>368</v>
      </c>
      <c r="G312" s="72"/>
      <c r="H312" s="73"/>
      <c r="J312" s="115" t="s">
        <v>50</v>
      </c>
      <c r="K312" s="116">
        <f>$O313</f>
        <v>0</v>
      </c>
      <c r="L312" s="117">
        <f>$P313</f>
        <v>0</v>
      </c>
      <c r="N312" s="118" t="s">
        <v>46</v>
      </c>
      <c r="O312" s="119">
        <f>IF($O313&gt;$P313,1,0)</f>
        <v>0</v>
      </c>
      <c r="P312" s="120">
        <f>IF($O313&lt;$P313,1,0)</f>
        <v>0</v>
      </c>
      <c r="S312" s="56" t="s">
        <v>23</v>
      </c>
    </row>
    <row r="313" spans="2:22" ht="13.8" hidden="1" thickBot="1" x14ac:dyDescent="0.25">
      <c r="C313" s="6" t="s">
        <v>372</v>
      </c>
      <c r="D313" s="60"/>
      <c r="E313" s="74"/>
      <c r="F313" s="14" t="s">
        <v>368</v>
      </c>
      <c r="G313" s="75"/>
      <c r="H313" s="76"/>
      <c r="J313" s="121" t="s">
        <v>43</v>
      </c>
      <c r="K313" s="122">
        <f>$O316</f>
        <v>0</v>
      </c>
      <c r="L313" s="123">
        <f>$P316</f>
        <v>0</v>
      </c>
      <c r="N313" s="124" t="s">
        <v>47</v>
      </c>
      <c r="O313" s="125">
        <f>IF($E312&gt;$G312,1,0)+IF($E313&gt;$G313,1,0)+IF($E314&gt;$G314,1,0)</f>
        <v>0</v>
      </c>
      <c r="P313" s="126">
        <f>IF($E312&lt;$G312,1,0)+IF($E313&lt;$G313,1,0)+IF($E314&lt;$G314,1,0)</f>
        <v>0</v>
      </c>
    </row>
    <row r="314" spans="2:22" ht="13.8" hidden="1" thickBot="1" x14ac:dyDescent="0.25">
      <c r="C314" s="7"/>
      <c r="D314" s="48"/>
      <c r="E314" s="77"/>
      <c r="F314" s="78" t="s">
        <v>368</v>
      </c>
      <c r="G314" s="79"/>
      <c r="H314" s="80"/>
      <c r="J314" s="127" t="s">
        <v>44</v>
      </c>
      <c r="K314" s="128">
        <f>$O319</f>
        <v>0</v>
      </c>
      <c r="L314" s="129">
        <f>$P319</f>
        <v>0</v>
      </c>
      <c r="N314" s="130" t="s">
        <v>45</v>
      </c>
      <c r="O314" s="131">
        <f>SUM(E312:E314)</f>
        <v>0</v>
      </c>
      <c r="P314" s="132">
        <f>SUM(G312:G314)</f>
        <v>0</v>
      </c>
    </row>
    <row r="315" spans="2:22" ht="13.8" hidden="1" thickBot="1" x14ac:dyDescent="0.25">
      <c r="C315" s="6"/>
      <c r="D315" s="43"/>
      <c r="E315" s="70"/>
      <c r="F315" s="71" t="s">
        <v>368</v>
      </c>
      <c r="G315" s="72"/>
      <c r="H315" s="43"/>
      <c r="J315" s="133" t="s">
        <v>46</v>
      </c>
      <c r="K315" s="134">
        <f>$O318+$O315+$O312</f>
        <v>0</v>
      </c>
      <c r="L315" s="135">
        <f>$P318+$P315+$P312</f>
        <v>0</v>
      </c>
      <c r="N315" s="118" t="s">
        <v>46</v>
      </c>
      <c r="O315" s="119">
        <f>IF($O316&gt;$P316,1,0)</f>
        <v>0</v>
      </c>
      <c r="P315" s="120">
        <f>IF($O316&lt;$P316,1,0)</f>
        <v>0</v>
      </c>
      <c r="S315" s="56" t="s">
        <v>24</v>
      </c>
    </row>
    <row r="316" spans="2:22" ht="13.8" hidden="1" thickBot="1" x14ac:dyDescent="0.25">
      <c r="C316" s="6" t="s">
        <v>377</v>
      </c>
      <c r="D316" s="60"/>
      <c r="E316" s="74"/>
      <c r="F316" s="14" t="s">
        <v>368</v>
      </c>
      <c r="G316" s="75"/>
      <c r="H316" s="60"/>
      <c r="J316" s="133" t="s">
        <v>47</v>
      </c>
      <c r="K316" s="134">
        <f>$O319+$O316+$O313</f>
        <v>0</v>
      </c>
      <c r="L316" s="135">
        <f>$P319+$P316+$P313</f>
        <v>0</v>
      </c>
      <c r="N316" s="124" t="s">
        <v>47</v>
      </c>
      <c r="O316" s="125">
        <f>IF($E315&gt;$G315,1,0)+IF($E316&gt;$G316,1,0)+IF($E317&gt;$G317,1,0)</f>
        <v>0</v>
      </c>
      <c r="P316" s="126">
        <f>IF($E315&lt;$G315,1,0)+IF($E316&lt;$G316,1,0)+IF($E317&lt;$G317,1,0)</f>
        <v>0</v>
      </c>
    </row>
    <row r="317" spans="2:22" ht="13.8" hidden="1" thickBot="1" x14ac:dyDescent="0.25">
      <c r="C317" s="8"/>
      <c r="D317" s="48"/>
      <c r="E317" s="77"/>
      <c r="F317" s="78" t="s">
        <v>368</v>
      </c>
      <c r="G317" s="79"/>
      <c r="H317" s="48"/>
      <c r="J317" s="136" t="s">
        <v>45</v>
      </c>
      <c r="K317" s="137">
        <f>$O320+$O317+$O314</f>
        <v>0</v>
      </c>
      <c r="L317" s="138">
        <f>$P320+$P317+$P314</f>
        <v>0</v>
      </c>
      <c r="N317" s="130" t="s">
        <v>45</v>
      </c>
      <c r="O317" s="131">
        <f>SUM(E315:E317)</f>
        <v>0</v>
      </c>
      <c r="P317" s="132">
        <f>SUM(G315:G317)</f>
        <v>0</v>
      </c>
    </row>
    <row r="318" spans="2:22" ht="13.8" hidden="1" thickBot="1" x14ac:dyDescent="0.25">
      <c r="C318" s="5"/>
      <c r="D318" s="43"/>
      <c r="E318" s="70"/>
      <c r="F318" s="71" t="s">
        <v>368</v>
      </c>
      <c r="G318" s="72"/>
      <c r="H318" s="43"/>
      <c r="J318" s="9"/>
      <c r="K318" s="10"/>
      <c r="L318" s="10"/>
      <c r="N318" s="118" t="s">
        <v>46</v>
      </c>
      <c r="O318" s="119">
        <f>IF($O319&gt;$P319,1,0)</f>
        <v>0</v>
      </c>
      <c r="P318" s="120">
        <f>IF($O319&lt;$P319,1,0)</f>
        <v>0</v>
      </c>
      <c r="S318" s="56" t="s">
        <v>24</v>
      </c>
    </row>
    <row r="319" spans="2:22" ht="13.8" hidden="1" thickBot="1" x14ac:dyDescent="0.25">
      <c r="C319" s="6" t="s">
        <v>382</v>
      </c>
      <c r="D319" s="60"/>
      <c r="E319" s="74"/>
      <c r="F319" s="14" t="s">
        <v>368</v>
      </c>
      <c r="G319" s="75"/>
      <c r="H319" s="60"/>
      <c r="J319" s="9"/>
      <c r="K319" s="10"/>
      <c r="L319" s="10"/>
      <c r="N319" s="124" t="s">
        <v>47</v>
      </c>
      <c r="O319" s="125">
        <f>IF($E318&gt;$G318,1,0)+IF($E319&gt;$G319,1,0)+IF($E320&gt;$G320,1,0)</f>
        <v>0</v>
      </c>
      <c r="P319" s="126">
        <f>IF($E318&lt;$G318,1,0)+IF($E319&lt;$G319,1,0)+IF($E320&lt;$G320,1,0)</f>
        <v>0</v>
      </c>
    </row>
    <row r="320" spans="2:22" ht="13.8" hidden="1" thickBot="1" x14ac:dyDescent="0.25">
      <c r="C320" s="7"/>
      <c r="D320" s="48"/>
      <c r="E320" s="77"/>
      <c r="F320" s="78" t="s">
        <v>368</v>
      </c>
      <c r="G320" s="79"/>
      <c r="H320" s="48"/>
      <c r="J320" s="9"/>
      <c r="K320" s="10"/>
      <c r="L320" s="10"/>
      <c r="N320" s="130" t="s">
        <v>45</v>
      </c>
      <c r="O320" s="131">
        <f>SUM(E318:E320)</f>
        <v>0</v>
      </c>
      <c r="P320" s="132">
        <f>SUM(G318:G320)</f>
        <v>0</v>
      </c>
    </row>
    <row r="321" spans="2:22" ht="13.8" hidden="1" thickBot="1" x14ac:dyDescent="0.25">
      <c r="E321" s="13"/>
      <c r="F321" s="14"/>
      <c r="G321" s="13"/>
      <c r="J321" s="9"/>
      <c r="K321" s="10"/>
      <c r="L321" s="10"/>
      <c r="N321" s="9"/>
      <c r="O321" s="4"/>
      <c r="P321" s="4"/>
    </row>
    <row r="322" spans="2:22" ht="13.8" hidden="1" thickBot="1" x14ac:dyDescent="0.25">
      <c r="B322" t="s">
        <v>55</v>
      </c>
      <c r="C322" s="40" t="s">
        <v>438</v>
      </c>
      <c r="D322" s="69"/>
      <c r="E322" s="1">
        <v>0</v>
      </c>
      <c r="F322" s="2" t="s">
        <v>368</v>
      </c>
      <c r="G322" s="3">
        <v>0</v>
      </c>
      <c r="H322" s="69"/>
      <c r="J322" s="113" t="s">
        <v>1</v>
      </c>
      <c r="K322" s="114" t="str">
        <f>IF($K326&gt;$L326,"○","×")</f>
        <v>×</v>
      </c>
      <c r="L322" s="114" t="str">
        <f>IF($K326&lt;$L326,"○","×")</f>
        <v>×</v>
      </c>
      <c r="O322" s="4"/>
      <c r="P322" s="4"/>
      <c r="S322"/>
      <c r="T322" t="s">
        <v>22</v>
      </c>
      <c r="U322" t="s">
        <v>22</v>
      </c>
      <c r="V322" t="s">
        <v>22</v>
      </c>
    </row>
    <row r="323" spans="2:22" ht="13.8" hidden="1" thickBot="1" x14ac:dyDescent="0.25">
      <c r="C323" s="5"/>
      <c r="D323" s="43"/>
      <c r="E323" s="70"/>
      <c r="F323" s="71" t="s">
        <v>368</v>
      </c>
      <c r="G323" s="72"/>
      <c r="H323" s="73"/>
      <c r="J323" s="115" t="s">
        <v>50</v>
      </c>
      <c r="K323" s="116">
        <f>$O324</f>
        <v>0</v>
      </c>
      <c r="L323" s="117">
        <f>$P324</f>
        <v>0</v>
      </c>
      <c r="N323" s="118" t="s">
        <v>46</v>
      </c>
      <c r="O323" s="119">
        <f>IF($O324&gt;$P324,1,0)</f>
        <v>0</v>
      </c>
      <c r="P323" s="120">
        <f>IF($O324&lt;$P324,1,0)</f>
        <v>0</v>
      </c>
      <c r="S323" s="56" t="s">
        <v>23</v>
      </c>
    </row>
    <row r="324" spans="2:22" ht="13.8" hidden="1" thickBot="1" x14ac:dyDescent="0.25">
      <c r="C324" s="6" t="s">
        <v>372</v>
      </c>
      <c r="D324" s="60"/>
      <c r="E324" s="74"/>
      <c r="F324" s="14" t="s">
        <v>368</v>
      </c>
      <c r="G324" s="75"/>
      <c r="H324" s="76"/>
      <c r="J324" s="121" t="s">
        <v>43</v>
      </c>
      <c r="K324" s="122">
        <f>$O327</f>
        <v>0</v>
      </c>
      <c r="L324" s="123">
        <f>$P327</f>
        <v>0</v>
      </c>
      <c r="N324" s="124" t="s">
        <v>47</v>
      </c>
      <c r="O324" s="125">
        <f>IF($E323&gt;$G323,1,0)+IF($E324&gt;$G324,1,0)+IF($E325&gt;$G325,1,0)</f>
        <v>0</v>
      </c>
      <c r="P324" s="126">
        <f>IF($E323&lt;$G323,1,0)+IF($E324&lt;$G324,1,0)+IF($E325&lt;$G325,1,0)</f>
        <v>0</v>
      </c>
    </row>
    <row r="325" spans="2:22" ht="13.8" hidden="1" thickBot="1" x14ac:dyDescent="0.25">
      <c r="C325" s="7"/>
      <c r="D325" s="48"/>
      <c r="E325" s="77"/>
      <c r="F325" s="78" t="s">
        <v>368</v>
      </c>
      <c r="G325" s="79"/>
      <c r="H325" s="80"/>
      <c r="J325" s="127" t="s">
        <v>44</v>
      </c>
      <c r="K325" s="128">
        <f>$O330</f>
        <v>0</v>
      </c>
      <c r="L325" s="129">
        <f>$P330</f>
        <v>0</v>
      </c>
      <c r="N325" s="130" t="s">
        <v>45</v>
      </c>
      <c r="O325" s="131">
        <f>SUM(E323:E325)</f>
        <v>0</v>
      </c>
      <c r="P325" s="132">
        <f>SUM(G323:G325)</f>
        <v>0</v>
      </c>
    </row>
    <row r="326" spans="2:22" ht="13.8" hidden="1" thickBot="1" x14ac:dyDescent="0.25">
      <c r="C326" s="6"/>
      <c r="D326" s="43"/>
      <c r="E326" s="70"/>
      <c r="F326" s="71" t="s">
        <v>368</v>
      </c>
      <c r="G326" s="72"/>
      <c r="H326" s="43"/>
      <c r="J326" s="133" t="s">
        <v>46</v>
      </c>
      <c r="K326" s="134">
        <f>$O329+$O326+$O323</f>
        <v>0</v>
      </c>
      <c r="L326" s="135">
        <f>$P329+$P326+$P323</f>
        <v>0</v>
      </c>
      <c r="N326" s="118" t="s">
        <v>46</v>
      </c>
      <c r="O326" s="119">
        <f>IF($O327&gt;$P327,1,0)</f>
        <v>0</v>
      </c>
      <c r="P326" s="120">
        <f>IF($O327&lt;$P327,1,0)</f>
        <v>0</v>
      </c>
      <c r="S326" s="56" t="s">
        <v>24</v>
      </c>
    </row>
    <row r="327" spans="2:22" ht="13.8" hidden="1" thickBot="1" x14ac:dyDescent="0.25">
      <c r="C327" s="6" t="s">
        <v>377</v>
      </c>
      <c r="D327" s="60"/>
      <c r="E327" s="74"/>
      <c r="F327" s="14" t="s">
        <v>368</v>
      </c>
      <c r="G327" s="75"/>
      <c r="H327" s="60"/>
      <c r="J327" s="133" t="s">
        <v>47</v>
      </c>
      <c r="K327" s="134">
        <f>$O330+$O327+$O324</f>
        <v>0</v>
      </c>
      <c r="L327" s="135">
        <f>$P330+$P327+$P324</f>
        <v>0</v>
      </c>
      <c r="N327" s="124" t="s">
        <v>47</v>
      </c>
      <c r="O327" s="125">
        <f>IF($E326&gt;$G326,1,0)+IF($E327&gt;$G327,1,0)+IF($E328&gt;$G328,1,0)</f>
        <v>0</v>
      </c>
      <c r="P327" s="126">
        <f>IF($E326&lt;$G326,1,0)+IF($E327&lt;$G327,1,0)+IF($E328&lt;$G328,1,0)</f>
        <v>0</v>
      </c>
    </row>
    <row r="328" spans="2:22" ht="13.8" hidden="1" thickBot="1" x14ac:dyDescent="0.25">
      <c r="C328" s="8"/>
      <c r="D328" s="48"/>
      <c r="E328" s="77"/>
      <c r="F328" s="78" t="s">
        <v>368</v>
      </c>
      <c r="G328" s="79"/>
      <c r="H328" s="48"/>
      <c r="J328" s="136" t="s">
        <v>45</v>
      </c>
      <c r="K328" s="137">
        <f>$O331+$O328+$O325</f>
        <v>0</v>
      </c>
      <c r="L328" s="138">
        <f>$P331+$P328+$P325</f>
        <v>0</v>
      </c>
      <c r="N328" s="130" t="s">
        <v>45</v>
      </c>
      <c r="O328" s="131">
        <f>SUM(E326:E328)</f>
        <v>0</v>
      </c>
      <c r="P328" s="132">
        <f>SUM(G326:G328)</f>
        <v>0</v>
      </c>
    </row>
    <row r="329" spans="2:22" ht="13.8" hidden="1" thickBot="1" x14ac:dyDescent="0.25">
      <c r="C329" s="5"/>
      <c r="D329" s="43"/>
      <c r="E329" s="70"/>
      <c r="F329" s="71" t="s">
        <v>368</v>
      </c>
      <c r="G329" s="72"/>
      <c r="H329" s="43"/>
      <c r="J329" s="9"/>
      <c r="K329" s="10"/>
      <c r="L329" s="10"/>
      <c r="N329" s="118" t="s">
        <v>46</v>
      </c>
      <c r="O329" s="119">
        <f>IF($O330&gt;$P330,1,0)</f>
        <v>0</v>
      </c>
      <c r="P329" s="120">
        <f>IF($O330&lt;$P330,1,0)</f>
        <v>0</v>
      </c>
      <c r="S329" s="56" t="s">
        <v>24</v>
      </c>
    </row>
    <row r="330" spans="2:22" ht="13.8" hidden="1" thickBot="1" x14ac:dyDescent="0.25">
      <c r="C330" s="6" t="s">
        <v>382</v>
      </c>
      <c r="D330" s="60"/>
      <c r="E330" s="74"/>
      <c r="F330" s="14" t="s">
        <v>368</v>
      </c>
      <c r="G330" s="75"/>
      <c r="H330" s="60"/>
      <c r="J330" s="9"/>
      <c r="K330" s="10"/>
      <c r="L330" s="10"/>
      <c r="N330" s="124" t="s">
        <v>47</v>
      </c>
      <c r="O330" s="125">
        <f>IF($E329&gt;$G329,1,0)+IF($E330&gt;$G330,1,0)+IF($E331&gt;$G331,1,0)</f>
        <v>0</v>
      </c>
      <c r="P330" s="126">
        <f>IF($E329&lt;$G329,1,0)+IF($E330&lt;$G330,1,0)+IF($E331&lt;$G331,1,0)</f>
        <v>0</v>
      </c>
    </row>
    <row r="331" spans="2:22" ht="13.8" hidden="1" thickBot="1" x14ac:dyDescent="0.25">
      <c r="C331" s="7"/>
      <c r="D331" s="48"/>
      <c r="E331" s="77"/>
      <c r="F331" s="78" t="s">
        <v>368</v>
      </c>
      <c r="G331" s="79"/>
      <c r="H331" s="48"/>
      <c r="J331" s="9"/>
      <c r="K331" s="10"/>
      <c r="L331" s="10"/>
      <c r="N331" s="130" t="s">
        <v>45</v>
      </c>
      <c r="O331" s="131">
        <f>SUM(E329:E331)</f>
        <v>0</v>
      </c>
      <c r="P331" s="132">
        <f>SUM(G329:G331)</f>
        <v>0</v>
      </c>
    </row>
    <row r="332" spans="2:22" ht="13.8" hidden="1" thickBot="1" x14ac:dyDescent="0.25">
      <c r="C332" s="11"/>
      <c r="E332" s="13"/>
      <c r="F332" s="14"/>
      <c r="G332" s="13"/>
      <c r="J332" s="9"/>
      <c r="K332" s="10"/>
      <c r="L332" s="10"/>
      <c r="N332" s="9"/>
      <c r="O332" s="4"/>
      <c r="P332" s="4"/>
    </row>
    <row r="333" spans="2:22" ht="13.8" hidden="1" thickBot="1" x14ac:dyDescent="0.25">
      <c r="B333" t="s">
        <v>56</v>
      </c>
      <c r="C333" s="40" t="s">
        <v>438</v>
      </c>
      <c r="D333" s="69"/>
      <c r="E333" s="1">
        <v>0</v>
      </c>
      <c r="F333" s="2" t="s">
        <v>368</v>
      </c>
      <c r="G333" s="3">
        <v>0</v>
      </c>
      <c r="H333" s="69"/>
      <c r="J333" s="113" t="s">
        <v>1</v>
      </c>
      <c r="K333" s="114" t="str">
        <f>IF($K337&gt;$L337,"○","×")</f>
        <v>×</v>
      </c>
      <c r="L333" s="114" t="str">
        <f>IF($K337&lt;$L337,"○","×")</f>
        <v>×</v>
      </c>
      <c r="O333" s="4"/>
      <c r="P333" s="4"/>
      <c r="S333"/>
      <c r="T333" t="s">
        <v>22</v>
      </c>
      <c r="U333" t="s">
        <v>22</v>
      </c>
      <c r="V333" t="s">
        <v>22</v>
      </c>
    </row>
    <row r="334" spans="2:22" ht="13.8" hidden="1" thickBot="1" x14ac:dyDescent="0.25">
      <c r="C334" s="5"/>
      <c r="D334" s="43"/>
      <c r="E334" s="70"/>
      <c r="F334" s="71" t="s">
        <v>368</v>
      </c>
      <c r="G334" s="72"/>
      <c r="H334" s="73"/>
      <c r="J334" s="115" t="s">
        <v>50</v>
      </c>
      <c r="K334" s="116">
        <f>$O335</f>
        <v>0</v>
      </c>
      <c r="L334" s="117">
        <f>$P335</f>
        <v>0</v>
      </c>
      <c r="N334" s="118" t="s">
        <v>46</v>
      </c>
      <c r="O334" s="119">
        <f>IF($O335&gt;$P335,1,0)</f>
        <v>0</v>
      </c>
      <c r="P334" s="120">
        <f>IF($O335&lt;$P335,1,0)</f>
        <v>0</v>
      </c>
      <c r="S334" s="56" t="s">
        <v>23</v>
      </c>
    </row>
    <row r="335" spans="2:22" ht="13.8" hidden="1" thickBot="1" x14ac:dyDescent="0.25">
      <c r="C335" s="6" t="s">
        <v>372</v>
      </c>
      <c r="D335" s="60"/>
      <c r="E335" s="74"/>
      <c r="F335" s="14" t="s">
        <v>368</v>
      </c>
      <c r="G335" s="75"/>
      <c r="H335" s="76"/>
      <c r="J335" s="121" t="s">
        <v>43</v>
      </c>
      <c r="K335" s="122">
        <f>$O338</f>
        <v>0</v>
      </c>
      <c r="L335" s="123">
        <f>$P338</f>
        <v>0</v>
      </c>
      <c r="N335" s="124" t="s">
        <v>47</v>
      </c>
      <c r="O335" s="125">
        <f>IF($E334&gt;$G334,1,0)+IF($E335&gt;$G335,1,0)+IF($E336&gt;$G336,1,0)</f>
        <v>0</v>
      </c>
      <c r="P335" s="126">
        <f>IF($E334&lt;$G334,1,0)+IF($E335&lt;$G335,1,0)+IF($E336&lt;$G336,1,0)</f>
        <v>0</v>
      </c>
    </row>
    <row r="336" spans="2:22" ht="13.8" hidden="1" thickBot="1" x14ac:dyDescent="0.25">
      <c r="C336" s="7"/>
      <c r="D336" s="48"/>
      <c r="E336" s="77"/>
      <c r="F336" s="78" t="s">
        <v>368</v>
      </c>
      <c r="G336" s="79"/>
      <c r="H336" s="80"/>
      <c r="J336" s="127" t="s">
        <v>44</v>
      </c>
      <c r="K336" s="128">
        <f>$O341</f>
        <v>0</v>
      </c>
      <c r="L336" s="129">
        <f>$P341</f>
        <v>0</v>
      </c>
      <c r="N336" s="130" t="s">
        <v>45</v>
      </c>
      <c r="O336" s="131">
        <f>SUM(E334:E336)</f>
        <v>0</v>
      </c>
      <c r="P336" s="132">
        <f>SUM(G334:G336)</f>
        <v>0</v>
      </c>
    </row>
    <row r="337" spans="1:22" ht="13.8" hidden="1" thickBot="1" x14ac:dyDescent="0.25">
      <c r="C337" s="6"/>
      <c r="D337" s="43"/>
      <c r="E337" s="70"/>
      <c r="F337" s="71" t="s">
        <v>368</v>
      </c>
      <c r="G337" s="72"/>
      <c r="H337" s="43"/>
      <c r="J337" s="133" t="s">
        <v>46</v>
      </c>
      <c r="K337" s="134">
        <f>$O340+$O337+$O334</f>
        <v>0</v>
      </c>
      <c r="L337" s="135">
        <f>$P340+$P337+$P334</f>
        <v>0</v>
      </c>
      <c r="N337" s="118" t="s">
        <v>46</v>
      </c>
      <c r="O337" s="119">
        <f>IF($O338&gt;$P338,1,0)</f>
        <v>0</v>
      </c>
      <c r="P337" s="120">
        <f>IF($O338&lt;$P338,1,0)</f>
        <v>0</v>
      </c>
      <c r="S337" s="56" t="s">
        <v>24</v>
      </c>
    </row>
    <row r="338" spans="1:22" ht="13.8" hidden="1" thickBot="1" x14ac:dyDescent="0.25">
      <c r="C338" s="6" t="s">
        <v>377</v>
      </c>
      <c r="D338" s="60"/>
      <c r="E338" s="74"/>
      <c r="F338" s="14" t="s">
        <v>368</v>
      </c>
      <c r="G338" s="75"/>
      <c r="H338" s="60"/>
      <c r="J338" s="133" t="s">
        <v>47</v>
      </c>
      <c r="K338" s="134">
        <f>$O341+$O338+$O335</f>
        <v>0</v>
      </c>
      <c r="L338" s="135">
        <f>$P341+$P338+$P335</f>
        <v>0</v>
      </c>
      <c r="N338" s="124" t="s">
        <v>47</v>
      </c>
      <c r="O338" s="125">
        <f>IF($E337&gt;$G337,1,0)+IF($E338&gt;$G338,1,0)+IF($E339&gt;$G339,1,0)</f>
        <v>0</v>
      </c>
      <c r="P338" s="126">
        <f>IF($E337&lt;$G337,1,0)+IF($E338&lt;$G338,1,0)+IF($E339&lt;$G339,1,0)</f>
        <v>0</v>
      </c>
    </row>
    <row r="339" spans="1:22" ht="13.8" hidden="1" thickBot="1" x14ac:dyDescent="0.25">
      <c r="C339" s="8"/>
      <c r="D339" s="48"/>
      <c r="E339" s="77"/>
      <c r="F339" s="78" t="s">
        <v>368</v>
      </c>
      <c r="G339" s="79"/>
      <c r="H339" s="48"/>
      <c r="J339" s="136" t="s">
        <v>45</v>
      </c>
      <c r="K339" s="137">
        <f>$O342+$O339+$O336</f>
        <v>0</v>
      </c>
      <c r="L339" s="138">
        <f>$P342+$P339+$P336</f>
        <v>0</v>
      </c>
      <c r="N339" s="130" t="s">
        <v>45</v>
      </c>
      <c r="O339" s="131">
        <f>SUM(E337:E339)</f>
        <v>0</v>
      </c>
      <c r="P339" s="132">
        <f>SUM(G337:G339)</f>
        <v>0</v>
      </c>
    </row>
    <row r="340" spans="1:22" ht="13.8" hidden="1" thickBot="1" x14ac:dyDescent="0.25">
      <c r="C340" s="5"/>
      <c r="D340" s="43"/>
      <c r="E340" s="70"/>
      <c r="F340" s="71" t="s">
        <v>368</v>
      </c>
      <c r="G340" s="72"/>
      <c r="H340" s="43"/>
      <c r="J340" s="9"/>
      <c r="K340" s="10"/>
      <c r="L340" s="10"/>
      <c r="N340" s="118" t="s">
        <v>46</v>
      </c>
      <c r="O340" s="119">
        <f>IF($O341&gt;$P341,1,0)</f>
        <v>0</v>
      </c>
      <c r="P340" s="120">
        <f>IF($O341&lt;$P341,1,0)</f>
        <v>0</v>
      </c>
      <c r="S340" s="56" t="s">
        <v>24</v>
      </c>
    </row>
    <row r="341" spans="1:22" ht="13.8" hidden="1" thickBot="1" x14ac:dyDescent="0.25">
      <c r="C341" s="6" t="s">
        <v>382</v>
      </c>
      <c r="D341" s="60"/>
      <c r="E341" s="74"/>
      <c r="F341" s="14" t="s">
        <v>368</v>
      </c>
      <c r="G341" s="75"/>
      <c r="H341" s="60"/>
      <c r="J341" s="9"/>
      <c r="K341" s="10"/>
      <c r="L341" s="10"/>
      <c r="N341" s="124" t="s">
        <v>47</v>
      </c>
      <c r="O341" s="125">
        <f>IF($E340&gt;$G340,1,0)+IF($E341&gt;$G341,1,0)+IF($E342&gt;$G342,1,0)</f>
        <v>0</v>
      </c>
      <c r="P341" s="126">
        <f>IF($E340&lt;$G340,1,0)+IF($E341&lt;$G341,1,0)+IF($E342&lt;$G342,1,0)</f>
        <v>0</v>
      </c>
    </row>
    <row r="342" spans="1:22" ht="13.8" hidden="1" thickBot="1" x14ac:dyDescent="0.25">
      <c r="C342" s="7"/>
      <c r="D342" s="48"/>
      <c r="E342" s="77"/>
      <c r="F342" s="78" t="s">
        <v>368</v>
      </c>
      <c r="G342" s="79"/>
      <c r="H342" s="48"/>
      <c r="J342" s="9"/>
      <c r="K342" s="10"/>
      <c r="L342" s="10"/>
      <c r="N342" s="130" t="s">
        <v>45</v>
      </c>
      <c r="O342" s="131">
        <f>SUM(E340:E342)</f>
        <v>0</v>
      </c>
      <c r="P342" s="132">
        <f>SUM(G340:G342)</f>
        <v>0</v>
      </c>
    </row>
    <row r="343" spans="1:22" ht="13.8" hidden="1" thickBot="1" x14ac:dyDescent="0.25">
      <c r="E343" s="13"/>
      <c r="F343" s="14"/>
      <c r="G343" s="13"/>
      <c r="J343" s="9"/>
      <c r="K343" s="10"/>
      <c r="L343" s="10"/>
      <c r="N343" s="9"/>
      <c r="O343" s="4"/>
      <c r="P343" s="4"/>
    </row>
    <row r="344" spans="1:22" ht="13.8" hidden="1" thickBot="1" x14ac:dyDescent="0.25">
      <c r="A344" s="15" t="s">
        <v>87</v>
      </c>
      <c r="B344" t="s">
        <v>39</v>
      </c>
      <c r="C344" s="40" t="s">
        <v>438</v>
      </c>
      <c r="D344" s="69"/>
      <c r="E344" s="1">
        <v>0</v>
      </c>
      <c r="F344" s="2" t="s">
        <v>368</v>
      </c>
      <c r="G344" s="3">
        <v>0</v>
      </c>
      <c r="H344" s="69"/>
      <c r="J344" s="113" t="s">
        <v>1</v>
      </c>
      <c r="K344" s="114" t="str">
        <f>IF($K348&gt;$L348,"○","×")</f>
        <v>×</v>
      </c>
      <c r="L344" s="114" t="str">
        <f>IF($K348&lt;$L348,"○","×")</f>
        <v>×</v>
      </c>
      <c r="O344" s="4"/>
      <c r="P344" s="4"/>
      <c r="S344"/>
      <c r="T344" t="s">
        <v>22</v>
      </c>
      <c r="U344" t="s">
        <v>22</v>
      </c>
      <c r="V344" t="s">
        <v>22</v>
      </c>
    </row>
    <row r="345" spans="1:22" ht="13.8" hidden="1" thickBot="1" x14ac:dyDescent="0.25">
      <c r="C345" s="5"/>
      <c r="D345" s="43"/>
      <c r="E345" s="70"/>
      <c r="F345" s="71" t="s">
        <v>368</v>
      </c>
      <c r="G345" s="72"/>
      <c r="H345" s="73"/>
      <c r="J345" s="115" t="s">
        <v>50</v>
      </c>
      <c r="K345" s="116">
        <f>$O346</f>
        <v>0</v>
      </c>
      <c r="L345" s="117">
        <f>$P346</f>
        <v>0</v>
      </c>
      <c r="N345" s="118" t="s">
        <v>46</v>
      </c>
      <c r="O345" s="119">
        <f>IF($O346&gt;$P346,1,0)</f>
        <v>0</v>
      </c>
      <c r="P345" s="120">
        <f>IF($O346&lt;$P346,1,0)</f>
        <v>0</v>
      </c>
      <c r="S345" s="56" t="s">
        <v>23</v>
      </c>
    </row>
    <row r="346" spans="1:22" ht="13.8" hidden="1" thickBot="1" x14ac:dyDescent="0.25">
      <c r="C346" s="6" t="s">
        <v>372</v>
      </c>
      <c r="D346" s="60"/>
      <c r="E346" s="74"/>
      <c r="F346" s="14" t="s">
        <v>368</v>
      </c>
      <c r="G346" s="75"/>
      <c r="H346" s="76"/>
      <c r="J346" s="121" t="s">
        <v>43</v>
      </c>
      <c r="K346" s="122">
        <f>$O349</f>
        <v>0</v>
      </c>
      <c r="L346" s="123">
        <f>$P349</f>
        <v>0</v>
      </c>
      <c r="N346" s="124" t="s">
        <v>47</v>
      </c>
      <c r="O346" s="125">
        <f>IF($E345&gt;$G345,1,0)+IF($E346&gt;$G346,1,0)+IF($E347&gt;$G347,1,0)</f>
        <v>0</v>
      </c>
      <c r="P346" s="126">
        <f>IF($E345&lt;$G345,1,0)+IF($E346&lt;$G346,1,0)+IF($E347&lt;$G347,1,0)</f>
        <v>0</v>
      </c>
    </row>
    <row r="347" spans="1:22" ht="13.8" hidden="1" thickBot="1" x14ac:dyDescent="0.25">
      <c r="C347" s="7"/>
      <c r="D347" s="48"/>
      <c r="E347" s="77"/>
      <c r="F347" s="78" t="s">
        <v>368</v>
      </c>
      <c r="G347" s="79"/>
      <c r="H347" s="80"/>
      <c r="J347" s="127" t="s">
        <v>44</v>
      </c>
      <c r="K347" s="128">
        <f>$O352</f>
        <v>0</v>
      </c>
      <c r="L347" s="129">
        <f>$P352</f>
        <v>0</v>
      </c>
      <c r="N347" s="130" t="s">
        <v>45</v>
      </c>
      <c r="O347" s="131">
        <f>SUM(E345:E347)</f>
        <v>0</v>
      </c>
      <c r="P347" s="132">
        <f>SUM(G345:G347)</f>
        <v>0</v>
      </c>
    </row>
    <row r="348" spans="1:22" ht="13.8" hidden="1" thickBot="1" x14ac:dyDescent="0.25">
      <c r="C348" s="6"/>
      <c r="D348" s="43"/>
      <c r="E348" s="70"/>
      <c r="F348" s="71" t="s">
        <v>368</v>
      </c>
      <c r="G348" s="72"/>
      <c r="H348" s="43"/>
      <c r="J348" s="133" t="s">
        <v>46</v>
      </c>
      <c r="K348" s="134">
        <f>$O351+$O348+$O345</f>
        <v>0</v>
      </c>
      <c r="L348" s="135">
        <f>$P351+$P348+$P345</f>
        <v>0</v>
      </c>
      <c r="N348" s="118" t="s">
        <v>46</v>
      </c>
      <c r="O348" s="119">
        <f>IF($O349&gt;$P349,1,0)</f>
        <v>0</v>
      </c>
      <c r="P348" s="120">
        <f>IF($O349&lt;$P349,1,0)</f>
        <v>0</v>
      </c>
      <c r="S348" s="56" t="s">
        <v>24</v>
      </c>
    </row>
    <row r="349" spans="1:22" ht="13.8" hidden="1" thickBot="1" x14ac:dyDescent="0.25">
      <c r="C349" s="6" t="s">
        <v>377</v>
      </c>
      <c r="D349" s="60"/>
      <c r="E349" s="74"/>
      <c r="F349" s="14" t="s">
        <v>368</v>
      </c>
      <c r="G349" s="75"/>
      <c r="H349" s="60"/>
      <c r="J349" s="133" t="s">
        <v>47</v>
      </c>
      <c r="K349" s="134">
        <f>$O352+$O349+$O346</f>
        <v>0</v>
      </c>
      <c r="L349" s="135">
        <f>$P352+$P349+$P346</f>
        <v>0</v>
      </c>
      <c r="N349" s="124" t="s">
        <v>47</v>
      </c>
      <c r="O349" s="125">
        <f>IF($E348&gt;$G348,1,0)+IF($E349&gt;$G349,1,0)+IF($E350&gt;$G350,1,0)</f>
        <v>0</v>
      </c>
      <c r="P349" s="126">
        <f>IF($E348&lt;$G348,1,0)+IF($E349&lt;$G349,1,0)+IF($E350&lt;$G350,1,0)</f>
        <v>0</v>
      </c>
    </row>
    <row r="350" spans="1:22" ht="13.8" hidden="1" thickBot="1" x14ac:dyDescent="0.25">
      <c r="C350" s="8"/>
      <c r="D350" s="48"/>
      <c r="E350" s="77"/>
      <c r="F350" s="78" t="s">
        <v>368</v>
      </c>
      <c r="G350" s="79"/>
      <c r="H350" s="48"/>
      <c r="J350" s="136" t="s">
        <v>45</v>
      </c>
      <c r="K350" s="137">
        <f>$O353+$O350+$O347</f>
        <v>0</v>
      </c>
      <c r="L350" s="138">
        <f>$P353+$P350+$P347</f>
        <v>0</v>
      </c>
      <c r="N350" s="130" t="s">
        <v>45</v>
      </c>
      <c r="O350" s="131">
        <f>SUM(E348:E350)</f>
        <v>0</v>
      </c>
      <c r="P350" s="132">
        <f>SUM(G348:G350)</f>
        <v>0</v>
      </c>
    </row>
    <row r="351" spans="1:22" ht="13.8" hidden="1" thickBot="1" x14ac:dyDescent="0.25">
      <c r="C351" s="5"/>
      <c r="D351" s="43"/>
      <c r="E351" s="70"/>
      <c r="F351" s="71" t="s">
        <v>368</v>
      </c>
      <c r="G351" s="72"/>
      <c r="H351" s="43"/>
      <c r="J351" s="9"/>
      <c r="K351" s="10"/>
      <c r="L351" s="10"/>
      <c r="N351" s="118" t="s">
        <v>46</v>
      </c>
      <c r="O351" s="119">
        <f>IF($O352&gt;$P352,1,0)</f>
        <v>0</v>
      </c>
      <c r="P351" s="120">
        <f>IF($O352&lt;$P352,1,0)</f>
        <v>0</v>
      </c>
      <c r="S351" s="56" t="s">
        <v>24</v>
      </c>
    </row>
    <row r="352" spans="1:22" ht="13.8" hidden="1" thickBot="1" x14ac:dyDescent="0.25">
      <c r="C352" s="6" t="s">
        <v>382</v>
      </c>
      <c r="D352" s="60"/>
      <c r="E352" s="74"/>
      <c r="F352" s="14" t="s">
        <v>368</v>
      </c>
      <c r="G352" s="75"/>
      <c r="H352" s="60"/>
      <c r="J352" s="9"/>
      <c r="K352" s="10"/>
      <c r="L352" s="10"/>
      <c r="N352" s="124" t="s">
        <v>47</v>
      </c>
      <c r="O352" s="125">
        <f>IF($E351&gt;$G351,1,0)+IF($E352&gt;$G352,1,0)+IF($E353&gt;$G353,1,0)</f>
        <v>0</v>
      </c>
      <c r="P352" s="126">
        <f>IF($E351&lt;$G351,1,0)+IF($E352&lt;$G352,1,0)+IF($E353&lt;$G353,1,0)</f>
        <v>0</v>
      </c>
    </row>
    <row r="353" spans="2:22" ht="13.8" hidden="1" thickBot="1" x14ac:dyDescent="0.25">
      <c r="C353" s="7"/>
      <c r="D353" s="48"/>
      <c r="E353" s="77"/>
      <c r="F353" s="78" t="s">
        <v>368</v>
      </c>
      <c r="G353" s="79"/>
      <c r="H353" s="48"/>
      <c r="J353" s="9"/>
      <c r="K353" s="10"/>
      <c r="L353" s="10"/>
      <c r="N353" s="130" t="s">
        <v>45</v>
      </c>
      <c r="O353" s="131">
        <f>SUM(E351:E353)</f>
        <v>0</v>
      </c>
      <c r="P353" s="132">
        <f>SUM(G351:G353)</f>
        <v>0</v>
      </c>
    </row>
    <row r="354" spans="2:22" ht="13.8" hidden="1" thickBot="1" x14ac:dyDescent="0.25">
      <c r="E354" s="13"/>
      <c r="F354" s="14"/>
      <c r="G354" s="13"/>
      <c r="J354" s="9"/>
      <c r="K354" s="10"/>
      <c r="L354" s="10"/>
      <c r="N354" s="9"/>
      <c r="O354" s="4"/>
      <c r="P354" s="4"/>
    </row>
    <row r="355" spans="2:22" ht="13.8" hidden="1" thickBot="1" x14ac:dyDescent="0.25">
      <c r="B355" t="s">
        <v>40</v>
      </c>
      <c r="C355" s="40" t="s">
        <v>438</v>
      </c>
      <c r="D355" s="69"/>
      <c r="E355" s="1">
        <v>0</v>
      </c>
      <c r="F355" s="2" t="s">
        <v>368</v>
      </c>
      <c r="G355" s="3">
        <v>0</v>
      </c>
      <c r="H355" s="69"/>
      <c r="J355" s="113" t="s">
        <v>1</v>
      </c>
      <c r="K355" s="114" t="str">
        <f>IF($K359&gt;$L359,"○","×")</f>
        <v>×</v>
      </c>
      <c r="L355" s="114" t="str">
        <f>IF($K359&lt;$L359,"○","×")</f>
        <v>×</v>
      </c>
      <c r="O355" s="4"/>
      <c r="P355" s="4"/>
      <c r="S355"/>
      <c r="T355" t="s">
        <v>22</v>
      </c>
      <c r="U355" t="s">
        <v>22</v>
      </c>
      <c r="V355" t="s">
        <v>22</v>
      </c>
    </row>
    <row r="356" spans="2:22" ht="13.8" hidden="1" thickBot="1" x14ac:dyDescent="0.25">
      <c r="C356" s="5"/>
      <c r="D356" s="43"/>
      <c r="E356" s="70"/>
      <c r="F356" s="71" t="s">
        <v>368</v>
      </c>
      <c r="G356" s="72"/>
      <c r="H356" s="73"/>
      <c r="J356" s="115" t="s">
        <v>50</v>
      </c>
      <c r="K356" s="116">
        <f>$O357</f>
        <v>0</v>
      </c>
      <c r="L356" s="117">
        <f>$P357</f>
        <v>0</v>
      </c>
      <c r="N356" s="118" t="s">
        <v>46</v>
      </c>
      <c r="O356" s="119">
        <f>IF($O357&gt;$P357,1,0)</f>
        <v>0</v>
      </c>
      <c r="P356" s="120">
        <f>IF($O357&lt;$P357,1,0)</f>
        <v>0</v>
      </c>
      <c r="S356" s="56" t="s">
        <v>23</v>
      </c>
    </row>
    <row r="357" spans="2:22" ht="13.8" hidden="1" thickBot="1" x14ac:dyDescent="0.25">
      <c r="C357" s="6" t="s">
        <v>372</v>
      </c>
      <c r="D357" s="60"/>
      <c r="E357" s="74"/>
      <c r="F357" s="14" t="s">
        <v>368</v>
      </c>
      <c r="G357" s="75"/>
      <c r="H357" s="76"/>
      <c r="J357" s="121" t="s">
        <v>43</v>
      </c>
      <c r="K357" s="122">
        <f>$O360</f>
        <v>0</v>
      </c>
      <c r="L357" s="123">
        <f>$P360</f>
        <v>0</v>
      </c>
      <c r="N357" s="124" t="s">
        <v>47</v>
      </c>
      <c r="O357" s="125">
        <f>IF($E356&gt;$G356,1,0)+IF($E357&gt;$G357,1,0)+IF($E358&gt;$G358,1,0)</f>
        <v>0</v>
      </c>
      <c r="P357" s="126">
        <f>IF($E356&lt;$G356,1,0)+IF($E357&lt;$G357,1,0)+IF($E358&lt;$G358,1,0)</f>
        <v>0</v>
      </c>
    </row>
    <row r="358" spans="2:22" ht="13.8" hidden="1" thickBot="1" x14ac:dyDescent="0.25">
      <c r="C358" s="7"/>
      <c r="D358" s="48"/>
      <c r="E358" s="77"/>
      <c r="F358" s="78" t="s">
        <v>368</v>
      </c>
      <c r="G358" s="79"/>
      <c r="H358" s="80"/>
      <c r="J358" s="127" t="s">
        <v>44</v>
      </c>
      <c r="K358" s="128">
        <f>$O363</f>
        <v>0</v>
      </c>
      <c r="L358" s="129">
        <f>$P363</f>
        <v>0</v>
      </c>
      <c r="N358" s="130" t="s">
        <v>45</v>
      </c>
      <c r="O358" s="131">
        <f>SUM(E356:E358)</f>
        <v>0</v>
      </c>
      <c r="P358" s="132">
        <f>SUM(G356:G358)</f>
        <v>0</v>
      </c>
    </row>
    <row r="359" spans="2:22" ht="13.8" hidden="1" thickBot="1" x14ac:dyDescent="0.25">
      <c r="C359" s="6"/>
      <c r="D359" s="43"/>
      <c r="E359" s="70"/>
      <c r="F359" s="71" t="s">
        <v>368</v>
      </c>
      <c r="G359" s="72"/>
      <c r="H359" s="43"/>
      <c r="J359" s="133" t="s">
        <v>46</v>
      </c>
      <c r="K359" s="134">
        <f>$O362+$O359+$O356</f>
        <v>0</v>
      </c>
      <c r="L359" s="135">
        <f>$P362+$P359+$P356</f>
        <v>0</v>
      </c>
      <c r="N359" s="118" t="s">
        <v>46</v>
      </c>
      <c r="O359" s="119">
        <f>IF($O360&gt;$P360,1,0)</f>
        <v>0</v>
      </c>
      <c r="P359" s="120">
        <f>IF($O360&lt;$P360,1,0)</f>
        <v>0</v>
      </c>
      <c r="S359" s="56" t="s">
        <v>24</v>
      </c>
    </row>
    <row r="360" spans="2:22" ht="13.8" hidden="1" thickBot="1" x14ac:dyDescent="0.25">
      <c r="C360" s="6" t="s">
        <v>377</v>
      </c>
      <c r="D360" s="60"/>
      <c r="E360" s="74"/>
      <c r="F360" s="14" t="s">
        <v>368</v>
      </c>
      <c r="G360" s="75"/>
      <c r="H360" s="60"/>
      <c r="J360" s="133" t="s">
        <v>47</v>
      </c>
      <c r="K360" s="134">
        <f>$O363+$O360+$O357</f>
        <v>0</v>
      </c>
      <c r="L360" s="135">
        <f>$P363+$P360+$P357</f>
        <v>0</v>
      </c>
      <c r="N360" s="124" t="s">
        <v>47</v>
      </c>
      <c r="O360" s="125">
        <f>IF($E359&gt;$G359,1,0)+IF($E360&gt;$G360,1,0)+IF($E361&gt;$G361,1,0)</f>
        <v>0</v>
      </c>
      <c r="P360" s="126">
        <f>IF($E359&lt;$G359,1,0)+IF($E360&lt;$G360,1,0)+IF($E361&lt;$G361,1,0)</f>
        <v>0</v>
      </c>
    </row>
    <row r="361" spans="2:22" ht="13.8" hidden="1" thickBot="1" x14ac:dyDescent="0.25">
      <c r="C361" s="8"/>
      <c r="D361" s="48"/>
      <c r="E361" s="77"/>
      <c r="F361" s="78" t="s">
        <v>368</v>
      </c>
      <c r="G361" s="79"/>
      <c r="H361" s="48"/>
      <c r="J361" s="136" t="s">
        <v>45</v>
      </c>
      <c r="K361" s="137">
        <f>$O364+$O361+$O358</f>
        <v>0</v>
      </c>
      <c r="L361" s="138">
        <f>$P364+$P361+$P358</f>
        <v>0</v>
      </c>
      <c r="N361" s="130" t="s">
        <v>45</v>
      </c>
      <c r="O361" s="131">
        <f>SUM(E359:E361)</f>
        <v>0</v>
      </c>
      <c r="P361" s="132">
        <f>SUM(G359:G361)</f>
        <v>0</v>
      </c>
    </row>
    <row r="362" spans="2:22" ht="13.8" hidden="1" thickBot="1" x14ac:dyDescent="0.25">
      <c r="C362" s="5"/>
      <c r="D362" s="43"/>
      <c r="E362" s="70"/>
      <c r="F362" s="71" t="s">
        <v>368</v>
      </c>
      <c r="G362" s="72"/>
      <c r="H362" s="43"/>
      <c r="J362" s="9"/>
      <c r="K362" s="10"/>
      <c r="L362" s="10"/>
      <c r="N362" s="118" t="s">
        <v>46</v>
      </c>
      <c r="O362" s="119">
        <f>IF($O363&gt;$P363,1,0)</f>
        <v>0</v>
      </c>
      <c r="P362" s="120">
        <f>IF($O363&lt;$P363,1,0)</f>
        <v>0</v>
      </c>
      <c r="S362" s="56" t="s">
        <v>24</v>
      </c>
    </row>
    <row r="363" spans="2:22" ht="13.8" hidden="1" thickBot="1" x14ac:dyDescent="0.25">
      <c r="C363" s="6" t="s">
        <v>382</v>
      </c>
      <c r="D363" s="60"/>
      <c r="E363" s="74"/>
      <c r="F363" s="14" t="s">
        <v>368</v>
      </c>
      <c r="G363" s="75"/>
      <c r="H363" s="60"/>
      <c r="J363" s="9"/>
      <c r="K363" s="10"/>
      <c r="L363" s="10"/>
      <c r="N363" s="124" t="s">
        <v>47</v>
      </c>
      <c r="O363" s="125">
        <f>IF($E362&gt;$G362,1,0)+IF($E363&gt;$G363,1,0)+IF($E364&gt;$G364,1,0)</f>
        <v>0</v>
      </c>
      <c r="P363" s="126">
        <f>IF($E362&lt;$G362,1,0)+IF($E363&lt;$G363,1,0)+IF($E364&lt;$G364,1,0)</f>
        <v>0</v>
      </c>
    </row>
    <row r="364" spans="2:22" ht="13.8" hidden="1" thickBot="1" x14ac:dyDescent="0.25">
      <c r="C364" s="7"/>
      <c r="D364" s="48"/>
      <c r="E364" s="77"/>
      <c r="F364" s="78" t="s">
        <v>368</v>
      </c>
      <c r="G364" s="79"/>
      <c r="H364" s="48"/>
      <c r="J364" s="9"/>
      <c r="K364" s="10"/>
      <c r="L364" s="10"/>
      <c r="N364" s="130" t="s">
        <v>45</v>
      </c>
      <c r="O364" s="131">
        <f>SUM(E362:E364)</f>
        <v>0</v>
      </c>
      <c r="P364" s="132">
        <f>SUM(G362:G364)</f>
        <v>0</v>
      </c>
    </row>
    <row r="365" spans="2:22" ht="13.8" hidden="1" thickBot="1" x14ac:dyDescent="0.25">
      <c r="C365" s="11"/>
      <c r="E365" s="13"/>
      <c r="F365" s="14"/>
      <c r="G365" s="13"/>
      <c r="J365" s="9"/>
      <c r="K365" s="10"/>
      <c r="L365" s="10"/>
      <c r="N365" s="9"/>
      <c r="O365" s="4"/>
      <c r="P365" s="4"/>
    </row>
    <row r="366" spans="2:22" ht="13.8" hidden="1" thickBot="1" x14ac:dyDescent="0.25">
      <c r="B366" t="s">
        <v>41</v>
      </c>
      <c r="C366" s="40" t="s">
        <v>438</v>
      </c>
      <c r="D366" s="69"/>
      <c r="E366" s="1">
        <v>0</v>
      </c>
      <c r="F366" s="2" t="s">
        <v>368</v>
      </c>
      <c r="G366" s="3">
        <v>0</v>
      </c>
      <c r="H366" s="69"/>
      <c r="J366" s="113" t="s">
        <v>1</v>
      </c>
      <c r="K366" s="114" t="str">
        <f>IF($K370&gt;$L370,"○","×")</f>
        <v>×</v>
      </c>
      <c r="L366" s="114" t="str">
        <f>IF($K370&lt;$L370,"○","×")</f>
        <v>×</v>
      </c>
      <c r="O366" s="4"/>
      <c r="P366" s="4"/>
      <c r="S366"/>
      <c r="T366" t="s">
        <v>22</v>
      </c>
      <c r="U366" t="s">
        <v>22</v>
      </c>
      <c r="V366" t="s">
        <v>22</v>
      </c>
    </row>
    <row r="367" spans="2:22" ht="13.8" hidden="1" thickBot="1" x14ac:dyDescent="0.25">
      <c r="C367" s="5"/>
      <c r="D367" s="43"/>
      <c r="E367" s="70"/>
      <c r="F367" s="71" t="s">
        <v>368</v>
      </c>
      <c r="G367" s="72"/>
      <c r="H367" s="73"/>
      <c r="J367" s="115" t="s">
        <v>50</v>
      </c>
      <c r="K367" s="116">
        <f>$O368</f>
        <v>0</v>
      </c>
      <c r="L367" s="117">
        <f>$P368</f>
        <v>0</v>
      </c>
      <c r="N367" s="118" t="s">
        <v>46</v>
      </c>
      <c r="O367" s="119">
        <f>IF($O368&gt;$P368,1,0)</f>
        <v>0</v>
      </c>
      <c r="P367" s="120">
        <f>IF($O368&lt;$P368,1,0)</f>
        <v>0</v>
      </c>
      <c r="S367" s="56" t="s">
        <v>23</v>
      </c>
    </row>
    <row r="368" spans="2:22" ht="13.8" hidden="1" thickBot="1" x14ac:dyDescent="0.25">
      <c r="C368" s="6" t="s">
        <v>372</v>
      </c>
      <c r="D368" s="60"/>
      <c r="E368" s="74"/>
      <c r="F368" s="14" t="s">
        <v>368</v>
      </c>
      <c r="G368" s="75"/>
      <c r="H368" s="76"/>
      <c r="J368" s="121" t="s">
        <v>43</v>
      </c>
      <c r="K368" s="122">
        <f>$O371</f>
        <v>0</v>
      </c>
      <c r="L368" s="123">
        <f>$P371</f>
        <v>0</v>
      </c>
      <c r="N368" s="124" t="s">
        <v>47</v>
      </c>
      <c r="O368" s="125">
        <f>IF($E367&gt;$G367,1,0)+IF($E368&gt;$G368,1,0)+IF($E369&gt;$G369,1,0)</f>
        <v>0</v>
      </c>
      <c r="P368" s="126">
        <f>IF($E367&lt;$G367,1,0)+IF($E368&lt;$G368,1,0)+IF($E369&lt;$G369,1,0)</f>
        <v>0</v>
      </c>
    </row>
    <row r="369" spans="2:22" ht="13.8" hidden="1" thickBot="1" x14ac:dyDescent="0.25">
      <c r="C369" s="7"/>
      <c r="D369" s="48"/>
      <c r="E369" s="77"/>
      <c r="F369" s="78" t="s">
        <v>368</v>
      </c>
      <c r="G369" s="79"/>
      <c r="H369" s="80"/>
      <c r="J369" s="127" t="s">
        <v>44</v>
      </c>
      <c r="K369" s="128">
        <f>$O374</f>
        <v>0</v>
      </c>
      <c r="L369" s="129">
        <f>$P374</f>
        <v>0</v>
      </c>
      <c r="N369" s="130" t="s">
        <v>45</v>
      </c>
      <c r="O369" s="131">
        <f>SUM(E367:E369)</f>
        <v>0</v>
      </c>
      <c r="P369" s="132">
        <f>SUM(G367:G369)</f>
        <v>0</v>
      </c>
    </row>
    <row r="370" spans="2:22" ht="13.8" hidden="1" thickBot="1" x14ac:dyDescent="0.25">
      <c r="C370" s="6"/>
      <c r="D370" s="43"/>
      <c r="E370" s="70"/>
      <c r="F370" s="71" t="s">
        <v>368</v>
      </c>
      <c r="G370" s="72"/>
      <c r="H370" s="43"/>
      <c r="J370" s="133" t="s">
        <v>46</v>
      </c>
      <c r="K370" s="134">
        <f>$O373+$O370+$O367</f>
        <v>0</v>
      </c>
      <c r="L370" s="135">
        <f>$P373+$P370+$P367</f>
        <v>0</v>
      </c>
      <c r="N370" s="118" t="s">
        <v>46</v>
      </c>
      <c r="O370" s="119">
        <f>IF($O371&gt;$P371,1,0)</f>
        <v>0</v>
      </c>
      <c r="P370" s="120">
        <f>IF($O371&lt;$P371,1,0)</f>
        <v>0</v>
      </c>
      <c r="S370" s="56" t="s">
        <v>24</v>
      </c>
    </row>
    <row r="371" spans="2:22" ht="13.8" hidden="1" thickBot="1" x14ac:dyDescent="0.25">
      <c r="C371" s="6" t="s">
        <v>377</v>
      </c>
      <c r="D371" s="60"/>
      <c r="E371" s="74"/>
      <c r="F371" s="14" t="s">
        <v>368</v>
      </c>
      <c r="G371" s="75"/>
      <c r="H371" s="60"/>
      <c r="J371" s="133" t="s">
        <v>47</v>
      </c>
      <c r="K371" s="134">
        <f>$O374+$O371+$O368</f>
        <v>0</v>
      </c>
      <c r="L371" s="135">
        <f>$P374+$P371+$P368</f>
        <v>0</v>
      </c>
      <c r="N371" s="124" t="s">
        <v>47</v>
      </c>
      <c r="O371" s="125">
        <f>IF($E370&gt;$G370,1,0)+IF($E371&gt;$G371,1,0)+IF($E372&gt;$G372,1,0)</f>
        <v>0</v>
      </c>
      <c r="P371" s="126">
        <f>IF($E370&lt;$G370,1,0)+IF($E371&lt;$G371,1,0)+IF($E372&lt;$G372,1,0)</f>
        <v>0</v>
      </c>
    </row>
    <row r="372" spans="2:22" ht="13.8" hidden="1" thickBot="1" x14ac:dyDescent="0.25">
      <c r="C372" s="8"/>
      <c r="D372" s="48"/>
      <c r="E372" s="77"/>
      <c r="F372" s="78" t="s">
        <v>368</v>
      </c>
      <c r="G372" s="79"/>
      <c r="H372" s="48"/>
      <c r="J372" s="136" t="s">
        <v>45</v>
      </c>
      <c r="K372" s="137">
        <f>$O375+$O372+$O369</f>
        <v>0</v>
      </c>
      <c r="L372" s="138">
        <f>$P375+$P372+$P369</f>
        <v>0</v>
      </c>
      <c r="N372" s="130" t="s">
        <v>45</v>
      </c>
      <c r="O372" s="131">
        <f>SUM(E370:E372)</f>
        <v>0</v>
      </c>
      <c r="P372" s="132">
        <f>SUM(G370:G372)</f>
        <v>0</v>
      </c>
    </row>
    <row r="373" spans="2:22" ht="13.8" hidden="1" thickBot="1" x14ac:dyDescent="0.25">
      <c r="C373" s="5"/>
      <c r="D373" s="43"/>
      <c r="E373" s="70"/>
      <c r="F373" s="71" t="s">
        <v>368</v>
      </c>
      <c r="G373" s="72"/>
      <c r="H373" s="43"/>
      <c r="J373" s="9"/>
      <c r="K373" s="10"/>
      <c r="L373" s="10"/>
      <c r="N373" s="118" t="s">
        <v>46</v>
      </c>
      <c r="O373" s="119">
        <f>IF($O374&gt;$P374,1,0)</f>
        <v>0</v>
      </c>
      <c r="P373" s="120">
        <f>IF($O374&lt;$P374,1,0)</f>
        <v>0</v>
      </c>
      <c r="S373" s="56" t="s">
        <v>24</v>
      </c>
    </row>
    <row r="374" spans="2:22" ht="13.8" hidden="1" thickBot="1" x14ac:dyDescent="0.25">
      <c r="C374" s="6" t="s">
        <v>382</v>
      </c>
      <c r="D374" s="60"/>
      <c r="E374" s="74"/>
      <c r="F374" s="14" t="s">
        <v>368</v>
      </c>
      <c r="G374" s="75"/>
      <c r="H374" s="60"/>
      <c r="J374" s="9"/>
      <c r="K374" s="10"/>
      <c r="L374" s="10"/>
      <c r="N374" s="124" t="s">
        <v>47</v>
      </c>
      <c r="O374" s="125">
        <f>IF($E373&gt;$G373,1,0)+IF($E374&gt;$G374,1,0)+IF($E375&gt;$G375,1,0)</f>
        <v>0</v>
      </c>
      <c r="P374" s="126">
        <f>IF($E373&lt;$G373,1,0)+IF($E374&lt;$G374,1,0)+IF($E375&lt;$G375,1,0)</f>
        <v>0</v>
      </c>
    </row>
    <row r="375" spans="2:22" ht="13.8" hidden="1" thickBot="1" x14ac:dyDescent="0.25">
      <c r="C375" s="7"/>
      <c r="D375" s="48"/>
      <c r="E375" s="77"/>
      <c r="F375" s="78" t="s">
        <v>368</v>
      </c>
      <c r="G375" s="79"/>
      <c r="H375" s="48"/>
      <c r="J375" s="9"/>
      <c r="K375" s="10"/>
      <c r="L375" s="10"/>
      <c r="N375" s="130" t="s">
        <v>45</v>
      </c>
      <c r="O375" s="131">
        <f>SUM(E373:E375)</f>
        <v>0</v>
      </c>
      <c r="P375" s="132">
        <f>SUM(G373:G375)</f>
        <v>0</v>
      </c>
    </row>
    <row r="376" spans="2:22" ht="13.8" hidden="1" thickBot="1" x14ac:dyDescent="0.25">
      <c r="E376" s="13"/>
      <c r="F376" s="14"/>
      <c r="G376" s="13"/>
      <c r="J376" s="9"/>
      <c r="K376" s="10"/>
      <c r="L376" s="10"/>
      <c r="N376" s="9"/>
      <c r="O376" s="4"/>
      <c r="P376" s="4"/>
    </row>
    <row r="377" spans="2:22" ht="13.8" hidden="1" thickBot="1" x14ac:dyDescent="0.25">
      <c r="B377" t="s">
        <v>48</v>
      </c>
      <c r="C377" s="40" t="s">
        <v>438</v>
      </c>
      <c r="D377" s="69"/>
      <c r="E377" s="1">
        <v>0</v>
      </c>
      <c r="F377" s="2" t="s">
        <v>368</v>
      </c>
      <c r="G377" s="3">
        <v>0</v>
      </c>
      <c r="H377" s="69"/>
      <c r="J377" s="113" t="s">
        <v>1</v>
      </c>
      <c r="K377" s="114" t="str">
        <f>IF($K381&gt;$L381,"○","×")</f>
        <v>×</v>
      </c>
      <c r="L377" s="114" t="str">
        <f>IF($K381&lt;$L381,"○","×")</f>
        <v>×</v>
      </c>
      <c r="O377" s="4"/>
      <c r="P377" s="4"/>
      <c r="S377"/>
      <c r="T377" t="s">
        <v>22</v>
      </c>
      <c r="U377" t="s">
        <v>22</v>
      </c>
      <c r="V377" t="s">
        <v>22</v>
      </c>
    </row>
    <row r="378" spans="2:22" ht="13.8" hidden="1" thickBot="1" x14ac:dyDescent="0.25">
      <c r="C378" s="5"/>
      <c r="D378" s="43"/>
      <c r="E378" s="70"/>
      <c r="F378" s="71" t="s">
        <v>368</v>
      </c>
      <c r="G378" s="72"/>
      <c r="H378" s="73"/>
      <c r="J378" s="115" t="s">
        <v>50</v>
      </c>
      <c r="K378" s="116">
        <f>$O379</f>
        <v>0</v>
      </c>
      <c r="L378" s="117">
        <f>$P379</f>
        <v>0</v>
      </c>
      <c r="N378" s="118" t="s">
        <v>46</v>
      </c>
      <c r="O378" s="119">
        <f>IF($O379&gt;$P379,1,0)</f>
        <v>0</v>
      </c>
      <c r="P378" s="120">
        <f>IF($O379&lt;$P379,1,0)</f>
        <v>0</v>
      </c>
      <c r="S378" s="56" t="s">
        <v>23</v>
      </c>
    </row>
    <row r="379" spans="2:22" ht="13.8" hidden="1" thickBot="1" x14ac:dyDescent="0.25">
      <c r="C379" s="6" t="s">
        <v>372</v>
      </c>
      <c r="D379" s="60"/>
      <c r="E379" s="74"/>
      <c r="F379" s="14" t="s">
        <v>368</v>
      </c>
      <c r="G379" s="75"/>
      <c r="H379" s="76"/>
      <c r="J379" s="121" t="s">
        <v>43</v>
      </c>
      <c r="K379" s="122">
        <f>$O382</f>
        <v>0</v>
      </c>
      <c r="L379" s="123">
        <f>$P382</f>
        <v>0</v>
      </c>
      <c r="N379" s="124" t="s">
        <v>47</v>
      </c>
      <c r="O379" s="125">
        <f>IF($E378&gt;$G378,1,0)+IF($E379&gt;$G379,1,0)+IF($E380&gt;$G380,1,0)</f>
        <v>0</v>
      </c>
      <c r="P379" s="126">
        <f>IF($E378&lt;$G378,1,0)+IF($E379&lt;$G379,1,0)+IF($E380&lt;$G380,1,0)</f>
        <v>0</v>
      </c>
    </row>
    <row r="380" spans="2:22" ht="13.8" hidden="1" thickBot="1" x14ac:dyDescent="0.25">
      <c r="C380" s="7"/>
      <c r="D380" s="48"/>
      <c r="E380" s="77"/>
      <c r="F380" s="78" t="s">
        <v>368</v>
      </c>
      <c r="G380" s="79"/>
      <c r="H380" s="80"/>
      <c r="J380" s="127" t="s">
        <v>44</v>
      </c>
      <c r="K380" s="128">
        <f>$O385</f>
        <v>0</v>
      </c>
      <c r="L380" s="129">
        <f>$P385</f>
        <v>0</v>
      </c>
      <c r="N380" s="130" t="s">
        <v>45</v>
      </c>
      <c r="O380" s="131">
        <f>SUM(E378:E380)</f>
        <v>0</v>
      </c>
      <c r="P380" s="132">
        <f>SUM(G378:G380)</f>
        <v>0</v>
      </c>
    </row>
    <row r="381" spans="2:22" ht="13.8" hidden="1" thickBot="1" x14ac:dyDescent="0.25">
      <c r="C381" s="6"/>
      <c r="D381" s="43"/>
      <c r="E381" s="70"/>
      <c r="F381" s="71" t="s">
        <v>368</v>
      </c>
      <c r="G381" s="72"/>
      <c r="H381" s="43"/>
      <c r="J381" s="133" t="s">
        <v>46</v>
      </c>
      <c r="K381" s="134">
        <f>$O384+$O381+$O378</f>
        <v>0</v>
      </c>
      <c r="L381" s="135">
        <f>$P384+$P381+$P378</f>
        <v>0</v>
      </c>
      <c r="N381" s="118" t="s">
        <v>46</v>
      </c>
      <c r="O381" s="119">
        <f>IF($O382&gt;$P382,1,0)</f>
        <v>0</v>
      </c>
      <c r="P381" s="120">
        <f>IF($O382&lt;$P382,1,0)</f>
        <v>0</v>
      </c>
      <c r="S381" s="56" t="s">
        <v>24</v>
      </c>
    </row>
    <row r="382" spans="2:22" ht="13.8" hidden="1" thickBot="1" x14ac:dyDescent="0.25">
      <c r="C382" s="6" t="s">
        <v>377</v>
      </c>
      <c r="D382" s="60"/>
      <c r="E382" s="74"/>
      <c r="F382" s="14" t="s">
        <v>368</v>
      </c>
      <c r="G382" s="75"/>
      <c r="H382" s="60"/>
      <c r="J382" s="133" t="s">
        <v>47</v>
      </c>
      <c r="K382" s="134">
        <f>$O385+$O382+$O379</f>
        <v>0</v>
      </c>
      <c r="L382" s="135">
        <f>$P385+$P382+$P379</f>
        <v>0</v>
      </c>
      <c r="N382" s="124" t="s">
        <v>47</v>
      </c>
      <c r="O382" s="125">
        <f>IF($E381&gt;$G381,1,0)+IF($E382&gt;$G382,1,0)+IF($E383&gt;$G383,1,0)</f>
        <v>0</v>
      </c>
      <c r="P382" s="126">
        <f>IF($E381&lt;$G381,1,0)+IF($E382&lt;$G382,1,0)+IF($E383&lt;$G383,1,0)</f>
        <v>0</v>
      </c>
    </row>
    <row r="383" spans="2:22" ht="13.8" hidden="1" thickBot="1" x14ac:dyDescent="0.25">
      <c r="C383" s="8"/>
      <c r="D383" s="48"/>
      <c r="E383" s="77"/>
      <c r="F383" s="78" t="s">
        <v>368</v>
      </c>
      <c r="G383" s="79"/>
      <c r="H383" s="48"/>
      <c r="J383" s="136" t="s">
        <v>45</v>
      </c>
      <c r="K383" s="137">
        <f>$O386+$O383+$O380</f>
        <v>0</v>
      </c>
      <c r="L383" s="138">
        <f>$P386+$P383+$P380</f>
        <v>0</v>
      </c>
      <c r="N383" s="130" t="s">
        <v>45</v>
      </c>
      <c r="O383" s="131">
        <f>SUM(E381:E383)</f>
        <v>0</v>
      </c>
      <c r="P383" s="132">
        <f>SUM(G381:G383)</f>
        <v>0</v>
      </c>
    </row>
    <row r="384" spans="2:22" ht="13.8" hidden="1" thickBot="1" x14ac:dyDescent="0.25">
      <c r="C384" s="5"/>
      <c r="D384" s="43"/>
      <c r="E384" s="70"/>
      <c r="F384" s="71" t="s">
        <v>368</v>
      </c>
      <c r="G384" s="72"/>
      <c r="H384" s="43"/>
      <c r="J384" s="9"/>
      <c r="K384" s="10"/>
      <c r="L384" s="10"/>
      <c r="N384" s="118" t="s">
        <v>46</v>
      </c>
      <c r="O384" s="119">
        <f>IF($O385&gt;$P385,1,0)</f>
        <v>0</v>
      </c>
      <c r="P384" s="120">
        <f>IF($O385&lt;$P385,1,0)</f>
        <v>0</v>
      </c>
      <c r="S384" s="56" t="s">
        <v>24</v>
      </c>
    </row>
    <row r="385" spans="2:22" ht="13.8" hidden="1" thickBot="1" x14ac:dyDescent="0.25">
      <c r="C385" s="6" t="s">
        <v>382</v>
      </c>
      <c r="D385" s="60"/>
      <c r="E385" s="74"/>
      <c r="F385" s="14" t="s">
        <v>368</v>
      </c>
      <c r="G385" s="75"/>
      <c r="H385" s="60"/>
      <c r="J385" s="9"/>
      <c r="K385" s="10"/>
      <c r="L385" s="10"/>
      <c r="N385" s="124" t="s">
        <v>47</v>
      </c>
      <c r="O385" s="125">
        <f>IF($E384&gt;$G384,1,0)+IF($E385&gt;$G385,1,0)+IF($E386&gt;$G386,1,0)</f>
        <v>0</v>
      </c>
      <c r="P385" s="126">
        <f>IF($E384&lt;$G384,1,0)+IF($E385&lt;$G385,1,0)+IF($E386&lt;$G386,1,0)</f>
        <v>0</v>
      </c>
    </row>
    <row r="386" spans="2:22" ht="13.8" hidden="1" thickBot="1" x14ac:dyDescent="0.25">
      <c r="C386" s="7"/>
      <c r="D386" s="48"/>
      <c r="E386" s="77"/>
      <c r="F386" s="78" t="s">
        <v>368</v>
      </c>
      <c r="G386" s="79"/>
      <c r="H386" s="48"/>
      <c r="J386" s="9"/>
      <c r="K386" s="10"/>
      <c r="L386" s="10"/>
      <c r="N386" s="130" t="s">
        <v>45</v>
      </c>
      <c r="O386" s="131">
        <f>SUM(E384:E386)</f>
        <v>0</v>
      </c>
      <c r="P386" s="132">
        <f>SUM(G384:G386)</f>
        <v>0</v>
      </c>
    </row>
    <row r="387" spans="2:22" ht="13.8" hidden="1" thickBot="1" x14ac:dyDescent="0.25">
      <c r="E387" s="13"/>
      <c r="F387" s="14"/>
      <c r="G387" s="13"/>
      <c r="J387" s="9"/>
      <c r="K387" s="10"/>
      <c r="L387" s="10"/>
      <c r="N387" s="9"/>
      <c r="O387" s="4"/>
      <c r="P387" s="4"/>
    </row>
    <row r="388" spans="2:22" ht="13.8" hidden="1" thickBot="1" x14ac:dyDescent="0.25">
      <c r="B388" t="s">
        <v>51</v>
      </c>
      <c r="C388" s="40" t="s">
        <v>438</v>
      </c>
      <c r="D388" s="69"/>
      <c r="E388" s="1">
        <v>0</v>
      </c>
      <c r="F388" s="2" t="s">
        <v>368</v>
      </c>
      <c r="G388" s="3">
        <v>0</v>
      </c>
      <c r="H388" s="69"/>
      <c r="J388" s="113" t="s">
        <v>1</v>
      </c>
      <c r="K388" s="114" t="str">
        <f>IF($K392&gt;$L392,"○","×")</f>
        <v>×</v>
      </c>
      <c r="L388" s="114" t="str">
        <f>IF($K392&lt;$L392,"○","×")</f>
        <v>×</v>
      </c>
      <c r="O388" s="4"/>
      <c r="P388" s="4"/>
      <c r="S388"/>
      <c r="T388" t="s">
        <v>22</v>
      </c>
      <c r="U388" t="s">
        <v>22</v>
      </c>
      <c r="V388" t="s">
        <v>22</v>
      </c>
    </row>
    <row r="389" spans="2:22" ht="13.8" hidden="1" thickBot="1" x14ac:dyDescent="0.25">
      <c r="C389" s="5"/>
      <c r="D389" s="43"/>
      <c r="E389" s="70"/>
      <c r="F389" s="71" t="s">
        <v>368</v>
      </c>
      <c r="G389" s="72"/>
      <c r="H389" s="73"/>
      <c r="J389" s="115" t="s">
        <v>50</v>
      </c>
      <c r="K389" s="116">
        <f>$O390</f>
        <v>0</v>
      </c>
      <c r="L389" s="117">
        <f>$P390</f>
        <v>0</v>
      </c>
      <c r="N389" s="118" t="s">
        <v>46</v>
      </c>
      <c r="O389" s="119">
        <f>IF($O390&gt;$P390,1,0)</f>
        <v>0</v>
      </c>
      <c r="P389" s="120">
        <f>IF($O390&lt;$P390,1,0)</f>
        <v>0</v>
      </c>
      <c r="S389" s="56" t="s">
        <v>23</v>
      </c>
    </row>
    <row r="390" spans="2:22" ht="13.8" hidden="1" thickBot="1" x14ac:dyDescent="0.25">
      <c r="C390" s="6" t="s">
        <v>372</v>
      </c>
      <c r="D390" s="60"/>
      <c r="E390" s="74"/>
      <c r="F390" s="14" t="s">
        <v>368</v>
      </c>
      <c r="G390" s="75"/>
      <c r="H390" s="76"/>
      <c r="J390" s="121" t="s">
        <v>43</v>
      </c>
      <c r="K390" s="122">
        <f>$O393</f>
        <v>0</v>
      </c>
      <c r="L390" s="123">
        <f>$P393</f>
        <v>0</v>
      </c>
      <c r="N390" s="124" t="s">
        <v>47</v>
      </c>
      <c r="O390" s="125">
        <f>IF($E389&gt;$G389,1,0)+IF($E390&gt;$G390,1,0)+IF($E391&gt;$G391,1,0)</f>
        <v>0</v>
      </c>
      <c r="P390" s="126">
        <f>IF($E389&lt;$G389,1,0)+IF($E390&lt;$G390,1,0)+IF($E391&lt;$G391,1,0)</f>
        <v>0</v>
      </c>
    </row>
    <row r="391" spans="2:22" ht="13.8" hidden="1" thickBot="1" x14ac:dyDescent="0.25">
      <c r="C391" s="7"/>
      <c r="D391" s="48"/>
      <c r="E391" s="77"/>
      <c r="F391" s="78" t="s">
        <v>368</v>
      </c>
      <c r="G391" s="79"/>
      <c r="H391" s="80"/>
      <c r="J391" s="127" t="s">
        <v>44</v>
      </c>
      <c r="K391" s="128">
        <f>$O396</f>
        <v>0</v>
      </c>
      <c r="L391" s="129">
        <f>$P396</f>
        <v>0</v>
      </c>
      <c r="N391" s="130" t="s">
        <v>45</v>
      </c>
      <c r="O391" s="131">
        <f>SUM(E389:E391)</f>
        <v>0</v>
      </c>
      <c r="P391" s="132">
        <f>SUM(G389:G391)</f>
        <v>0</v>
      </c>
    </row>
    <row r="392" spans="2:22" ht="13.8" hidden="1" thickBot="1" x14ac:dyDescent="0.25">
      <c r="C392" s="6"/>
      <c r="D392" s="43"/>
      <c r="E392" s="70"/>
      <c r="F392" s="71" t="s">
        <v>368</v>
      </c>
      <c r="G392" s="72"/>
      <c r="H392" s="43"/>
      <c r="J392" s="133" t="s">
        <v>46</v>
      </c>
      <c r="K392" s="134">
        <f>$O395+$O392+$O389</f>
        <v>0</v>
      </c>
      <c r="L392" s="135">
        <f>$P395+$P392+$P389</f>
        <v>0</v>
      </c>
      <c r="N392" s="118" t="s">
        <v>46</v>
      </c>
      <c r="O392" s="119">
        <f>IF($O393&gt;$P393,1,0)</f>
        <v>0</v>
      </c>
      <c r="P392" s="120">
        <f>IF($O393&lt;$P393,1,0)</f>
        <v>0</v>
      </c>
      <c r="S392" s="56" t="s">
        <v>24</v>
      </c>
    </row>
    <row r="393" spans="2:22" ht="13.8" hidden="1" thickBot="1" x14ac:dyDescent="0.25">
      <c r="C393" s="6" t="s">
        <v>377</v>
      </c>
      <c r="D393" s="60"/>
      <c r="E393" s="74"/>
      <c r="F393" s="14" t="s">
        <v>368</v>
      </c>
      <c r="G393" s="75"/>
      <c r="H393" s="60"/>
      <c r="J393" s="133" t="s">
        <v>47</v>
      </c>
      <c r="K393" s="134">
        <f>$O396+$O393+$O390</f>
        <v>0</v>
      </c>
      <c r="L393" s="135">
        <f>$P396+$P393+$P390</f>
        <v>0</v>
      </c>
      <c r="N393" s="124" t="s">
        <v>47</v>
      </c>
      <c r="O393" s="125">
        <f>IF($E392&gt;$G392,1,0)+IF($E393&gt;$G393,1,0)+IF($E394&gt;$G394,1,0)</f>
        <v>0</v>
      </c>
      <c r="P393" s="126">
        <f>IF($E392&lt;$G392,1,0)+IF($E393&lt;$G393,1,0)+IF($E394&lt;$G394,1,0)</f>
        <v>0</v>
      </c>
    </row>
    <row r="394" spans="2:22" ht="13.8" hidden="1" thickBot="1" x14ac:dyDescent="0.25">
      <c r="C394" s="8"/>
      <c r="D394" s="48"/>
      <c r="E394" s="77"/>
      <c r="F394" s="78" t="s">
        <v>368</v>
      </c>
      <c r="G394" s="79"/>
      <c r="H394" s="48"/>
      <c r="J394" s="136" t="s">
        <v>45</v>
      </c>
      <c r="K394" s="137">
        <f>$O397+$O394+$O391</f>
        <v>0</v>
      </c>
      <c r="L394" s="138">
        <f>$P397+$P394+$P391</f>
        <v>0</v>
      </c>
      <c r="N394" s="130" t="s">
        <v>45</v>
      </c>
      <c r="O394" s="131">
        <f>SUM(E392:E394)</f>
        <v>0</v>
      </c>
      <c r="P394" s="132">
        <f>SUM(G392:G394)</f>
        <v>0</v>
      </c>
    </row>
    <row r="395" spans="2:22" ht="13.8" hidden="1" thickBot="1" x14ac:dyDescent="0.25">
      <c r="C395" s="5"/>
      <c r="D395" s="43"/>
      <c r="E395" s="70"/>
      <c r="F395" s="71" t="s">
        <v>368</v>
      </c>
      <c r="G395" s="72"/>
      <c r="H395" s="43"/>
      <c r="J395" s="9"/>
      <c r="K395" s="10"/>
      <c r="L395" s="10"/>
      <c r="N395" s="118" t="s">
        <v>46</v>
      </c>
      <c r="O395" s="119">
        <f>IF($O396&gt;$P396,1,0)</f>
        <v>0</v>
      </c>
      <c r="P395" s="120">
        <f>IF($O396&lt;$P396,1,0)</f>
        <v>0</v>
      </c>
      <c r="S395" s="56" t="s">
        <v>24</v>
      </c>
    </row>
    <row r="396" spans="2:22" ht="13.8" hidden="1" thickBot="1" x14ac:dyDescent="0.25">
      <c r="C396" s="6" t="s">
        <v>382</v>
      </c>
      <c r="D396" s="60"/>
      <c r="E396" s="74"/>
      <c r="F396" s="14" t="s">
        <v>368</v>
      </c>
      <c r="G396" s="75"/>
      <c r="H396" s="60"/>
      <c r="J396" s="9"/>
      <c r="K396" s="10"/>
      <c r="L396" s="10"/>
      <c r="N396" s="124" t="s">
        <v>47</v>
      </c>
      <c r="O396" s="125">
        <f>IF($E395&gt;$G395,1,0)+IF($E396&gt;$G396,1,0)+IF($E397&gt;$G397,1,0)</f>
        <v>0</v>
      </c>
      <c r="P396" s="126">
        <f>IF($E395&lt;$G395,1,0)+IF($E396&lt;$G396,1,0)+IF($E397&lt;$G397,1,0)</f>
        <v>0</v>
      </c>
    </row>
    <row r="397" spans="2:22" ht="13.8" hidden="1" thickBot="1" x14ac:dyDescent="0.25">
      <c r="C397" s="7"/>
      <c r="D397" s="48"/>
      <c r="E397" s="77"/>
      <c r="F397" s="78" t="s">
        <v>368</v>
      </c>
      <c r="G397" s="79"/>
      <c r="H397" s="48"/>
      <c r="J397" s="9"/>
      <c r="K397" s="10"/>
      <c r="L397" s="10"/>
      <c r="N397" s="130" t="s">
        <v>45</v>
      </c>
      <c r="O397" s="131">
        <f>SUM(E395:E397)</f>
        <v>0</v>
      </c>
      <c r="P397" s="132">
        <f>SUM(G395:G397)</f>
        <v>0</v>
      </c>
    </row>
    <row r="398" spans="2:22" ht="13.8" hidden="1" thickBot="1" x14ac:dyDescent="0.25">
      <c r="E398" s="13"/>
      <c r="F398" s="14"/>
      <c r="G398" s="13"/>
      <c r="K398" s="10"/>
      <c r="L398" s="10"/>
      <c r="O398" s="4"/>
      <c r="P398" s="4"/>
    </row>
    <row r="399" spans="2:22" ht="13.8" hidden="1" thickBot="1" x14ac:dyDescent="0.25">
      <c r="B399" t="s">
        <v>52</v>
      </c>
      <c r="C399" s="40" t="s">
        <v>438</v>
      </c>
      <c r="D399" s="69"/>
      <c r="E399" s="1">
        <v>0</v>
      </c>
      <c r="F399" s="2" t="s">
        <v>368</v>
      </c>
      <c r="G399" s="3">
        <v>0</v>
      </c>
      <c r="H399" s="69"/>
      <c r="J399" s="113" t="s">
        <v>1</v>
      </c>
      <c r="K399" s="114" t="str">
        <f>IF($K403&gt;$L403,"○","×")</f>
        <v>×</v>
      </c>
      <c r="L399" s="114" t="str">
        <f>IF($K403&lt;$L403,"○","×")</f>
        <v>×</v>
      </c>
      <c r="O399" s="4"/>
      <c r="P399" s="4"/>
      <c r="S399"/>
      <c r="T399" t="s">
        <v>22</v>
      </c>
      <c r="U399" t="s">
        <v>22</v>
      </c>
      <c r="V399" t="s">
        <v>22</v>
      </c>
    </row>
    <row r="400" spans="2:22" ht="13.8" hidden="1" thickBot="1" x14ac:dyDescent="0.25">
      <c r="C400" s="5"/>
      <c r="D400" s="43"/>
      <c r="E400" s="70"/>
      <c r="F400" s="71" t="s">
        <v>368</v>
      </c>
      <c r="G400" s="72"/>
      <c r="H400" s="73"/>
      <c r="J400" s="115" t="s">
        <v>50</v>
      </c>
      <c r="K400" s="116">
        <f>$O401</f>
        <v>0</v>
      </c>
      <c r="L400" s="117">
        <f>$P401</f>
        <v>0</v>
      </c>
      <c r="N400" s="118" t="s">
        <v>46</v>
      </c>
      <c r="O400" s="119">
        <f>IF($O401&gt;$P401,1,0)</f>
        <v>0</v>
      </c>
      <c r="P400" s="120">
        <f>IF($O401&lt;$P401,1,0)</f>
        <v>0</v>
      </c>
      <c r="S400" s="56" t="s">
        <v>23</v>
      </c>
    </row>
    <row r="401" spans="2:22" ht="13.8" hidden="1" thickBot="1" x14ac:dyDescent="0.25">
      <c r="C401" s="6" t="s">
        <v>372</v>
      </c>
      <c r="D401" s="60"/>
      <c r="E401" s="74"/>
      <c r="F401" s="14" t="s">
        <v>368</v>
      </c>
      <c r="G401" s="75"/>
      <c r="H401" s="76"/>
      <c r="J401" s="121" t="s">
        <v>43</v>
      </c>
      <c r="K401" s="122">
        <f>$O404</f>
        <v>0</v>
      </c>
      <c r="L401" s="123">
        <f>$P404</f>
        <v>0</v>
      </c>
      <c r="N401" s="124" t="s">
        <v>47</v>
      </c>
      <c r="O401" s="125">
        <f>IF($E400&gt;$G400,1,0)+IF($E401&gt;$G401,1,0)+IF($E402&gt;$G402,1,0)</f>
        <v>0</v>
      </c>
      <c r="P401" s="126">
        <f>IF($E400&lt;$G400,1,0)+IF($E401&lt;$G401,1,0)+IF($E402&lt;$G402,1,0)</f>
        <v>0</v>
      </c>
    </row>
    <row r="402" spans="2:22" ht="13.8" hidden="1" thickBot="1" x14ac:dyDescent="0.25">
      <c r="C402" s="7"/>
      <c r="D402" s="48"/>
      <c r="E402" s="77"/>
      <c r="F402" s="78" t="s">
        <v>368</v>
      </c>
      <c r="G402" s="79"/>
      <c r="H402" s="80"/>
      <c r="J402" s="127" t="s">
        <v>44</v>
      </c>
      <c r="K402" s="128">
        <f>$O407</f>
        <v>0</v>
      </c>
      <c r="L402" s="129">
        <f>$P407</f>
        <v>0</v>
      </c>
      <c r="N402" s="130" t="s">
        <v>45</v>
      </c>
      <c r="O402" s="131">
        <f>SUM(E400:E402)</f>
        <v>0</v>
      </c>
      <c r="P402" s="132">
        <f>SUM(G400:G402)</f>
        <v>0</v>
      </c>
    </row>
    <row r="403" spans="2:22" ht="13.8" hidden="1" thickBot="1" x14ac:dyDescent="0.25">
      <c r="C403" s="6"/>
      <c r="D403" s="43"/>
      <c r="E403" s="70"/>
      <c r="F403" s="71" t="s">
        <v>368</v>
      </c>
      <c r="G403" s="72"/>
      <c r="H403" s="43"/>
      <c r="J403" s="133" t="s">
        <v>46</v>
      </c>
      <c r="K403" s="134">
        <f>$O406+$O403+$O400</f>
        <v>0</v>
      </c>
      <c r="L403" s="135">
        <f>$P406+$P403+$P400</f>
        <v>0</v>
      </c>
      <c r="N403" s="118" t="s">
        <v>46</v>
      </c>
      <c r="O403" s="119">
        <f>IF($O404&gt;$P404,1,0)</f>
        <v>0</v>
      </c>
      <c r="P403" s="120">
        <f>IF($O404&lt;$P404,1,0)</f>
        <v>0</v>
      </c>
      <c r="S403" s="56" t="s">
        <v>24</v>
      </c>
    </row>
    <row r="404" spans="2:22" ht="13.8" hidden="1" thickBot="1" x14ac:dyDescent="0.25">
      <c r="C404" s="6" t="s">
        <v>377</v>
      </c>
      <c r="D404" s="60"/>
      <c r="E404" s="74"/>
      <c r="F404" s="14" t="s">
        <v>368</v>
      </c>
      <c r="G404" s="75"/>
      <c r="H404" s="60"/>
      <c r="J404" s="133" t="s">
        <v>47</v>
      </c>
      <c r="K404" s="134">
        <f>$O407+$O404+$O401</f>
        <v>0</v>
      </c>
      <c r="L404" s="135">
        <f>$P407+$P404+$P401</f>
        <v>0</v>
      </c>
      <c r="N404" s="124" t="s">
        <v>47</v>
      </c>
      <c r="O404" s="125">
        <f>IF($E403&gt;$G403,1,0)+IF($E404&gt;$G404,1,0)+IF($E405&gt;$G405,1,0)</f>
        <v>0</v>
      </c>
      <c r="P404" s="126">
        <f>IF($E403&lt;$G403,1,0)+IF($E404&lt;$G404,1,0)+IF($E405&lt;$G405,1,0)</f>
        <v>0</v>
      </c>
    </row>
    <row r="405" spans="2:22" ht="13.8" hidden="1" thickBot="1" x14ac:dyDescent="0.25">
      <c r="C405" s="8"/>
      <c r="D405" s="48"/>
      <c r="E405" s="77"/>
      <c r="F405" s="78" t="s">
        <v>368</v>
      </c>
      <c r="G405" s="79"/>
      <c r="H405" s="48"/>
      <c r="J405" s="136" t="s">
        <v>45</v>
      </c>
      <c r="K405" s="137">
        <f>$O408+$O405+$O402</f>
        <v>0</v>
      </c>
      <c r="L405" s="138">
        <f>$P408+$P405+$P402</f>
        <v>0</v>
      </c>
      <c r="N405" s="130" t="s">
        <v>45</v>
      </c>
      <c r="O405" s="131">
        <f>SUM(E403:E405)</f>
        <v>0</v>
      </c>
      <c r="P405" s="132">
        <f>SUM(G403:G405)</f>
        <v>0</v>
      </c>
    </row>
    <row r="406" spans="2:22" ht="13.8" hidden="1" thickBot="1" x14ac:dyDescent="0.25">
      <c r="C406" s="5"/>
      <c r="D406" s="43"/>
      <c r="E406" s="70"/>
      <c r="F406" s="71" t="s">
        <v>368</v>
      </c>
      <c r="G406" s="72"/>
      <c r="H406" s="43"/>
      <c r="J406" s="9"/>
      <c r="K406" s="10"/>
      <c r="L406" s="10"/>
      <c r="N406" s="118" t="s">
        <v>46</v>
      </c>
      <c r="O406" s="119">
        <f>IF($O407&gt;$P407,1,0)</f>
        <v>0</v>
      </c>
      <c r="P406" s="120">
        <f>IF($O407&lt;$P407,1,0)</f>
        <v>0</v>
      </c>
      <c r="S406" s="56" t="s">
        <v>24</v>
      </c>
    </row>
    <row r="407" spans="2:22" ht="13.8" hidden="1" thickBot="1" x14ac:dyDescent="0.25">
      <c r="C407" s="6" t="s">
        <v>382</v>
      </c>
      <c r="D407" s="60"/>
      <c r="E407" s="74"/>
      <c r="F407" s="14" t="s">
        <v>368</v>
      </c>
      <c r="G407" s="75"/>
      <c r="H407" s="60"/>
      <c r="J407" s="9"/>
      <c r="K407" s="10"/>
      <c r="L407" s="10"/>
      <c r="N407" s="124" t="s">
        <v>47</v>
      </c>
      <c r="O407" s="125">
        <f>IF($E406&gt;$G406,1,0)+IF($E407&gt;$G407,1,0)+IF($E408&gt;$G408,1,0)</f>
        <v>0</v>
      </c>
      <c r="P407" s="126">
        <f>IF($E406&lt;$G406,1,0)+IF($E407&lt;$G407,1,0)+IF($E408&lt;$G408,1,0)</f>
        <v>0</v>
      </c>
    </row>
    <row r="408" spans="2:22" ht="13.8" hidden="1" thickBot="1" x14ac:dyDescent="0.25">
      <c r="C408" s="7"/>
      <c r="D408" s="48"/>
      <c r="E408" s="77"/>
      <c r="F408" s="78" t="s">
        <v>368</v>
      </c>
      <c r="G408" s="79"/>
      <c r="H408" s="48"/>
      <c r="J408" s="9"/>
      <c r="K408" s="10"/>
      <c r="L408" s="10"/>
      <c r="N408" s="130" t="s">
        <v>45</v>
      </c>
      <c r="O408" s="131">
        <f>SUM(E406:E408)</f>
        <v>0</v>
      </c>
      <c r="P408" s="132">
        <f>SUM(G406:G408)</f>
        <v>0</v>
      </c>
    </row>
    <row r="409" spans="2:22" ht="13.8" hidden="1" thickBot="1" x14ac:dyDescent="0.25"/>
    <row r="410" spans="2:22" ht="13.8" hidden="1" thickBot="1" x14ac:dyDescent="0.25">
      <c r="B410" t="s">
        <v>53</v>
      </c>
      <c r="C410" s="40" t="s">
        <v>438</v>
      </c>
      <c r="D410" s="69"/>
      <c r="E410" s="1">
        <v>0</v>
      </c>
      <c r="F410" s="2" t="s">
        <v>368</v>
      </c>
      <c r="G410" s="3">
        <v>0</v>
      </c>
      <c r="H410" s="69"/>
      <c r="J410" s="113" t="s">
        <v>1</v>
      </c>
      <c r="K410" s="114" t="str">
        <f>IF($K414&gt;$L414,"○","×")</f>
        <v>×</v>
      </c>
      <c r="L410" s="114" t="str">
        <f>IF($K414&lt;$L414,"○","×")</f>
        <v>×</v>
      </c>
      <c r="O410" s="4"/>
      <c r="P410" s="4"/>
      <c r="S410"/>
      <c r="T410" t="s">
        <v>22</v>
      </c>
      <c r="U410" t="s">
        <v>22</v>
      </c>
      <c r="V410" t="s">
        <v>22</v>
      </c>
    </row>
    <row r="411" spans="2:22" ht="13.8" hidden="1" thickBot="1" x14ac:dyDescent="0.25">
      <c r="C411" s="5"/>
      <c r="D411" s="43"/>
      <c r="E411" s="70"/>
      <c r="F411" s="71" t="s">
        <v>368</v>
      </c>
      <c r="G411" s="72"/>
      <c r="H411" s="73"/>
      <c r="J411" s="115" t="s">
        <v>50</v>
      </c>
      <c r="K411" s="116">
        <f>$O412</f>
        <v>0</v>
      </c>
      <c r="L411" s="117">
        <f>$P412</f>
        <v>0</v>
      </c>
      <c r="N411" s="118" t="s">
        <v>46</v>
      </c>
      <c r="O411" s="119">
        <f>IF($O412&gt;$P412,1,0)</f>
        <v>0</v>
      </c>
      <c r="P411" s="120">
        <f>IF($O412&lt;$P412,1,0)</f>
        <v>0</v>
      </c>
      <c r="S411" s="56" t="s">
        <v>23</v>
      </c>
    </row>
    <row r="412" spans="2:22" ht="13.8" hidden="1" thickBot="1" x14ac:dyDescent="0.25">
      <c r="C412" s="6" t="s">
        <v>372</v>
      </c>
      <c r="D412" s="60"/>
      <c r="E412" s="74"/>
      <c r="F412" s="14" t="s">
        <v>368</v>
      </c>
      <c r="G412" s="75"/>
      <c r="H412" s="76"/>
      <c r="J412" s="121" t="s">
        <v>43</v>
      </c>
      <c r="K412" s="122">
        <f>$O415</f>
        <v>0</v>
      </c>
      <c r="L412" s="123">
        <f>$P415</f>
        <v>0</v>
      </c>
      <c r="N412" s="124" t="s">
        <v>47</v>
      </c>
      <c r="O412" s="125">
        <f>IF($E411&gt;$G411,1,0)+IF($E412&gt;$G412,1,0)+IF($E413&gt;$G413,1,0)</f>
        <v>0</v>
      </c>
      <c r="P412" s="126">
        <f>IF($E411&lt;$G411,1,0)+IF($E412&lt;$G412,1,0)+IF($E413&lt;$G413,1,0)</f>
        <v>0</v>
      </c>
    </row>
    <row r="413" spans="2:22" ht="13.8" hidden="1" thickBot="1" x14ac:dyDescent="0.25">
      <c r="C413" s="7"/>
      <c r="D413" s="48"/>
      <c r="E413" s="77"/>
      <c r="F413" s="78" t="s">
        <v>368</v>
      </c>
      <c r="G413" s="79"/>
      <c r="H413" s="80"/>
      <c r="J413" s="127" t="s">
        <v>44</v>
      </c>
      <c r="K413" s="128">
        <f>$O418</f>
        <v>0</v>
      </c>
      <c r="L413" s="129">
        <f>$P418</f>
        <v>0</v>
      </c>
      <c r="N413" s="130" t="s">
        <v>45</v>
      </c>
      <c r="O413" s="131">
        <f>SUM(E411:E413)</f>
        <v>0</v>
      </c>
      <c r="P413" s="132">
        <f>SUM(G411:G413)</f>
        <v>0</v>
      </c>
    </row>
    <row r="414" spans="2:22" ht="13.8" hidden="1" thickBot="1" x14ac:dyDescent="0.25">
      <c r="C414" s="6"/>
      <c r="D414" s="43"/>
      <c r="E414" s="70"/>
      <c r="F414" s="71" t="s">
        <v>368</v>
      </c>
      <c r="G414" s="72"/>
      <c r="H414" s="43"/>
      <c r="J414" s="133" t="s">
        <v>46</v>
      </c>
      <c r="K414" s="134">
        <f>$O417+$O414+$O411</f>
        <v>0</v>
      </c>
      <c r="L414" s="135">
        <f>$P417+$P414+$P411</f>
        <v>0</v>
      </c>
      <c r="N414" s="118" t="s">
        <v>46</v>
      </c>
      <c r="O414" s="119">
        <f>IF($O415&gt;$P415,1,0)</f>
        <v>0</v>
      </c>
      <c r="P414" s="120">
        <f>IF($O415&lt;$P415,1,0)</f>
        <v>0</v>
      </c>
      <c r="S414" s="56" t="s">
        <v>24</v>
      </c>
    </row>
    <row r="415" spans="2:22" ht="13.8" hidden="1" thickBot="1" x14ac:dyDescent="0.25">
      <c r="C415" s="6" t="s">
        <v>377</v>
      </c>
      <c r="D415" s="60"/>
      <c r="E415" s="74"/>
      <c r="F415" s="14" t="s">
        <v>368</v>
      </c>
      <c r="G415" s="75"/>
      <c r="H415" s="60"/>
      <c r="J415" s="133" t="s">
        <v>47</v>
      </c>
      <c r="K415" s="134">
        <f>$O418+$O415+$O412</f>
        <v>0</v>
      </c>
      <c r="L415" s="135">
        <f>$P418+$P415+$P412</f>
        <v>0</v>
      </c>
      <c r="N415" s="124" t="s">
        <v>47</v>
      </c>
      <c r="O415" s="125">
        <f>IF($E414&gt;$G414,1,0)+IF($E415&gt;$G415,1,0)+IF($E416&gt;$G416,1,0)</f>
        <v>0</v>
      </c>
      <c r="P415" s="126">
        <f>IF($E414&lt;$G414,1,0)+IF($E415&lt;$G415,1,0)+IF($E416&lt;$G416,1,0)</f>
        <v>0</v>
      </c>
    </row>
    <row r="416" spans="2:22" ht="13.8" hidden="1" thickBot="1" x14ac:dyDescent="0.25">
      <c r="C416" s="8"/>
      <c r="D416" s="48"/>
      <c r="E416" s="77"/>
      <c r="F416" s="78" t="s">
        <v>368</v>
      </c>
      <c r="G416" s="79"/>
      <c r="H416" s="48"/>
      <c r="J416" s="136" t="s">
        <v>45</v>
      </c>
      <c r="K416" s="137">
        <f>$O419+$O416+$O413</f>
        <v>0</v>
      </c>
      <c r="L416" s="138">
        <f>$P419+$P416+$P413</f>
        <v>0</v>
      </c>
      <c r="N416" s="130" t="s">
        <v>45</v>
      </c>
      <c r="O416" s="131">
        <f>SUM(E414:E416)</f>
        <v>0</v>
      </c>
      <c r="P416" s="132">
        <f>SUM(G414:G416)</f>
        <v>0</v>
      </c>
    </row>
    <row r="417" spans="2:22" ht="13.8" hidden="1" thickBot="1" x14ac:dyDescent="0.25">
      <c r="C417" s="5"/>
      <c r="D417" s="43"/>
      <c r="E417" s="70"/>
      <c r="F417" s="71" t="s">
        <v>368</v>
      </c>
      <c r="G417" s="72"/>
      <c r="H417" s="43"/>
      <c r="J417" s="9"/>
      <c r="K417" s="10"/>
      <c r="L417" s="10"/>
      <c r="N417" s="118" t="s">
        <v>46</v>
      </c>
      <c r="O417" s="119">
        <f>IF($O418&gt;$P418,1,0)</f>
        <v>0</v>
      </c>
      <c r="P417" s="120">
        <f>IF($O418&lt;$P418,1,0)</f>
        <v>0</v>
      </c>
      <c r="S417" s="56" t="s">
        <v>24</v>
      </c>
    </row>
    <row r="418" spans="2:22" ht="13.8" hidden="1" thickBot="1" x14ac:dyDescent="0.25">
      <c r="C418" s="6" t="s">
        <v>382</v>
      </c>
      <c r="D418" s="60"/>
      <c r="E418" s="74"/>
      <c r="F418" s="14" t="s">
        <v>368</v>
      </c>
      <c r="G418" s="75"/>
      <c r="H418" s="60"/>
      <c r="J418" s="9"/>
      <c r="K418" s="10"/>
      <c r="L418" s="10"/>
      <c r="N418" s="124" t="s">
        <v>47</v>
      </c>
      <c r="O418" s="125">
        <f>IF($E417&gt;$G417,1,0)+IF($E418&gt;$G418,1,0)+IF($E419&gt;$G419,1,0)</f>
        <v>0</v>
      </c>
      <c r="P418" s="126">
        <f>IF($E417&lt;$G417,1,0)+IF($E418&lt;$G418,1,0)+IF($E419&lt;$G419,1,0)</f>
        <v>0</v>
      </c>
    </row>
    <row r="419" spans="2:22" ht="13.8" hidden="1" thickBot="1" x14ac:dyDescent="0.25">
      <c r="C419" s="7"/>
      <c r="D419" s="48"/>
      <c r="E419" s="77"/>
      <c r="F419" s="78" t="s">
        <v>368</v>
      </c>
      <c r="G419" s="79"/>
      <c r="H419" s="48"/>
      <c r="J419" s="9"/>
      <c r="K419" s="10"/>
      <c r="L419" s="10"/>
      <c r="N419" s="130" t="s">
        <v>45</v>
      </c>
      <c r="O419" s="131">
        <f>SUM(E417:E419)</f>
        <v>0</v>
      </c>
      <c r="P419" s="132">
        <f>SUM(G417:G419)</f>
        <v>0</v>
      </c>
    </row>
    <row r="420" spans="2:22" ht="13.8" hidden="1" thickBot="1" x14ac:dyDescent="0.25">
      <c r="C420" s="11"/>
      <c r="E420" s="13"/>
      <c r="F420" s="14"/>
      <c r="G420" s="13"/>
      <c r="J420" s="9"/>
      <c r="K420" s="10"/>
      <c r="L420" s="10"/>
      <c r="N420" s="9"/>
      <c r="O420" s="4"/>
      <c r="P420" s="4"/>
    </row>
    <row r="421" spans="2:22" ht="13.8" hidden="1" thickBot="1" x14ac:dyDescent="0.25">
      <c r="B421" t="s">
        <v>54</v>
      </c>
      <c r="C421" s="40" t="s">
        <v>438</v>
      </c>
      <c r="D421" s="69"/>
      <c r="E421" s="1">
        <v>0</v>
      </c>
      <c r="F421" s="2" t="s">
        <v>368</v>
      </c>
      <c r="G421" s="3">
        <v>0</v>
      </c>
      <c r="H421" s="69"/>
      <c r="J421" s="113" t="s">
        <v>1</v>
      </c>
      <c r="K421" s="114" t="str">
        <f>IF($K425&gt;$L425,"○","×")</f>
        <v>×</v>
      </c>
      <c r="L421" s="114" t="str">
        <f>IF($K425&lt;$L425,"○","×")</f>
        <v>×</v>
      </c>
      <c r="O421" s="4"/>
      <c r="P421" s="4"/>
      <c r="S421"/>
      <c r="T421" t="s">
        <v>22</v>
      </c>
      <c r="U421" t="s">
        <v>22</v>
      </c>
      <c r="V421" t="s">
        <v>22</v>
      </c>
    </row>
    <row r="422" spans="2:22" ht="13.8" hidden="1" thickBot="1" x14ac:dyDescent="0.25">
      <c r="C422" s="5"/>
      <c r="D422" s="43"/>
      <c r="E422" s="70"/>
      <c r="F422" s="71" t="s">
        <v>368</v>
      </c>
      <c r="G422" s="72"/>
      <c r="H422" s="73"/>
      <c r="J422" s="115" t="s">
        <v>50</v>
      </c>
      <c r="K422" s="116">
        <f>$O423</f>
        <v>0</v>
      </c>
      <c r="L422" s="117">
        <f>$P423</f>
        <v>0</v>
      </c>
      <c r="N422" s="118" t="s">
        <v>46</v>
      </c>
      <c r="O422" s="119">
        <f>IF($O423&gt;$P423,1,0)</f>
        <v>0</v>
      </c>
      <c r="P422" s="120">
        <f>IF($O423&lt;$P423,1,0)</f>
        <v>0</v>
      </c>
      <c r="S422" s="56" t="s">
        <v>23</v>
      </c>
    </row>
    <row r="423" spans="2:22" ht="13.8" hidden="1" thickBot="1" x14ac:dyDescent="0.25">
      <c r="C423" s="6" t="s">
        <v>372</v>
      </c>
      <c r="D423" s="60"/>
      <c r="E423" s="74"/>
      <c r="F423" s="14" t="s">
        <v>368</v>
      </c>
      <c r="G423" s="75"/>
      <c r="H423" s="76"/>
      <c r="J423" s="121" t="s">
        <v>43</v>
      </c>
      <c r="K423" s="122">
        <f>$O426</f>
        <v>0</v>
      </c>
      <c r="L423" s="123">
        <f>$P426</f>
        <v>0</v>
      </c>
      <c r="N423" s="124" t="s">
        <v>47</v>
      </c>
      <c r="O423" s="125">
        <f>IF($E422&gt;$G422,1,0)+IF($E423&gt;$G423,1,0)+IF($E424&gt;$G424,1,0)</f>
        <v>0</v>
      </c>
      <c r="P423" s="126">
        <f>IF($E422&lt;$G422,1,0)+IF($E423&lt;$G423,1,0)+IF($E424&lt;$G424,1,0)</f>
        <v>0</v>
      </c>
    </row>
    <row r="424" spans="2:22" ht="13.8" hidden="1" thickBot="1" x14ac:dyDescent="0.25">
      <c r="C424" s="7"/>
      <c r="D424" s="48"/>
      <c r="E424" s="77"/>
      <c r="F424" s="78" t="s">
        <v>368</v>
      </c>
      <c r="G424" s="79"/>
      <c r="H424" s="80"/>
      <c r="J424" s="127" t="s">
        <v>44</v>
      </c>
      <c r="K424" s="128">
        <f>$O429</f>
        <v>0</v>
      </c>
      <c r="L424" s="129">
        <f>$P429</f>
        <v>0</v>
      </c>
      <c r="N424" s="130" t="s">
        <v>45</v>
      </c>
      <c r="O424" s="131">
        <f>SUM(E422:E424)</f>
        <v>0</v>
      </c>
      <c r="P424" s="132">
        <f>SUM(G422:G424)</f>
        <v>0</v>
      </c>
    </row>
    <row r="425" spans="2:22" ht="13.8" hidden="1" thickBot="1" x14ac:dyDescent="0.25">
      <c r="C425" s="6"/>
      <c r="D425" s="43"/>
      <c r="E425" s="70"/>
      <c r="F425" s="71" t="s">
        <v>368</v>
      </c>
      <c r="G425" s="72"/>
      <c r="H425" s="43"/>
      <c r="J425" s="133" t="s">
        <v>46</v>
      </c>
      <c r="K425" s="134">
        <f>$O428+$O425+$O422</f>
        <v>0</v>
      </c>
      <c r="L425" s="135">
        <f>$P428+$P425+$P422</f>
        <v>0</v>
      </c>
      <c r="N425" s="118" t="s">
        <v>46</v>
      </c>
      <c r="O425" s="119">
        <f>IF($O426&gt;$P426,1,0)</f>
        <v>0</v>
      </c>
      <c r="P425" s="120">
        <f>IF($O426&lt;$P426,1,0)</f>
        <v>0</v>
      </c>
      <c r="S425" s="56" t="s">
        <v>24</v>
      </c>
    </row>
    <row r="426" spans="2:22" ht="13.8" hidden="1" thickBot="1" x14ac:dyDescent="0.25">
      <c r="C426" s="6" t="s">
        <v>377</v>
      </c>
      <c r="D426" s="60"/>
      <c r="E426" s="74"/>
      <c r="F426" s="14" t="s">
        <v>368</v>
      </c>
      <c r="G426" s="75"/>
      <c r="H426" s="60"/>
      <c r="J426" s="133" t="s">
        <v>47</v>
      </c>
      <c r="K426" s="134">
        <f>$O429+$O426+$O423</f>
        <v>0</v>
      </c>
      <c r="L426" s="135">
        <f>$P429+$P426+$P423</f>
        <v>0</v>
      </c>
      <c r="N426" s="124" t="s">
        <v>47</v>
      </c>
      <c r="O426" s="125">
        <f>IF($E425&gt;$G425,1,0)+IF($E426&gt;$G426,1,0)+IF($E427&gt;$G427,1,0)</f>
        <v>0</v>
      </c>
      <c r="P426" s="126">
        <f>IF($E425&lt;$G425,1,0)+IF($E426&lt;$G426,1,0)+IF($E427&lt;$G427,1,0)</f>
        <v>0</v>
      </c>
    </row>
    <row r="427" spans="2:22" ht="13.8" hidden="1" thickBot="1" x14ac:dyDescent="0.25">
      <c r="C427" s="8"/>
      <c r="D427" s="48"/>
      <c r="E427" s="77"/>
      <c r="F427" s="78" t="s">
        <v>368</v>
      </c>
      <c r="G427" s="79"/>
      <c r="H427" s="48"/>
      <c r="J427" s="136" t="s">
        <v>45</v>
      </c>
      <c r="K427" s="137">
        <f>$O430+$O427+$O424</f>
        <v>0</v>
      </c>
      <c r="L427" s="138">
        <f>$P430+$P427+$P424</f>
        <v>0</v>
      </c>
      <c r="N427" s="130" t="s">
        <v>45</v>
      </c>
      <c r="O427" s="131">
        <f>SUM(E425:E427)</f>
        <v>0</v>
      </c>
      <c r="P427" s="132">
        <f>SUM(G425:G427)</f>
        <v>0</v>
      </c>
    </row>
    <row r="428" spans="2:22" ht="13.8" hidden="1" thickBot="1" x14ac:dyDescent="0.25">
      <c r="C428" s="5"/>
      <c r="D428" s="43"/>
      <c r="E428" s="70"/>
      <c r="F428" s="71" t="s">
        <v>368</v>
      </c>
      <c r="G428" s="72"/>
      <c r="H428" s="43"/>
      <c r="J428" s="9"/>
      <c r="K428" s="10"/>
      <c r="L428" s="10"/>
      <c r="N428" s="118" t="s">
        <v>46</v>
      </c>
      <c r="O428" s="119">
        <f>IF($O429&gt;$P429,1,0)</f>
        <v>0</v>
      </c>
      <c r="P428" s="120">
        <f>IF($O429&lt;$P429,1,0)</f>
        <v>0</v>
      </c>
      <c r="S428" s="56" t="s">
        <v>24</v>
      </c>
    </row>
    <row r="429" spans="2:22" ht="13.8" hidden="1" thickBot="1" x14ac:dyDescent="0.25">
      <c r="C429" s="6" t="s">
        <v>382</v>
      </c>
      <c r="D429" s="60"/>
      <c r="E429" s="74"/>
      <c r="F429" s="14" t="s">
        <v>368</v>
      </c>
      <c r="G429" s="75"/>
      <c r="H429" s="60"/>
      <c r="J429" s="9"/>
      <c r="K429" s="10"/>
      <c r="L429" s="10"/>
      <c r="N429" s="124" t="s">
        <v>47</v>
      </c>
      <c r="O429" s="125">
        <f>IF($E428&gt;$G428,1,0)+IF($E429&gt;$G429,1,0)+IF($E430&gt;$G430,1,0)</f>
        <v>0</v>
      </c>
      <c r="P429" s="126">
        <f>IF($E428&lt;$G428,1,0)+IF($E429&lt;$G429,1,0)+IF($E430&lt;$G430,1,0)</f>
        <v>0</v>
      </c>
    </row>
    <row r="430" spans="2:22" ht="13.8" hidden="1" thickBot="1" x14ac:dyDescent="0.25">
      <c r="C430" s="7"/>
      <c r="D430" s="48"/>
      <c r="E430" s="77"/>
      <c r="F430" s="78" t="s">
        <v>368</v>
      </c>
      <c r="G430" s="79"/>
      <c r="H430" s="48"/>
      <c r="J430" s="9"/>
      <c r="K430" s="10"/>
      <c r="L430" s="10"/>
      <c r="N430" s="130" t="s">
        <v>45</v>
      </c>
      <c r="O430" s="131">
        <f>SUM(E428:E430)</f>
        <v>0</v>
      </c>
      <c r="P430" s="132">
        <f>SUM(G428:G430)</f>
        <v>0</v>
      </c>
    </row>
    <row r="431" spans="2:22" ht="13.8" hidden="1" thickBot="1" x14ac:dyDescent="0.25">
      <c r="C431" s="11"/>
      <c r="E431" s="13"/>
      <c r="F431" s="14"/>
      <c r="G431" s="13"/>
      <c r="J431" s="9"/>
      <c r="K431" s="10"/>
      <c r="L431" s="10"/>
      <c r="N431" s="9"/>
      <c r="O431" s="4"/>
      <c r="P431" s="4"/>
    </row>
    <row r="432" spans="2:22" ht="13.8" hidden="1" thickBot="1" x14ac:dyDescent="0.25">
      <c r="B432" t="s">
        <v>55</v>
      </c>
      <c r="C432" s="40" t="s">
        <v>438</v>
      </c>
      <c r="D432" s="69"/>
      <c r="E432" s="1">
        <v>0</v>
      </c>
      <c r="F432" s="2" t="s">
        <v>368</v>
      </c>
      <c r="G432" s="3">
        <v>0</v>
      </c>
      <c r="H432" s="69"/>
      <c r="J432" s="113" t="s">
        <v>1</v>
      </c>
      <c r="K432" s="114" t="str">
        <f>IF($K436&gt;$L436,"○","×")</f>
        <v>×</v>
      </c>
      <c r="L432" s="114" t="str">
        <f>IF($K436&lt;$L436,"○","×")</f>
        <v>×</v>
      </c>
      <c r="O432" s="4"/>
      <c r="P432" s="4"/>
      <c r="S432"/>
      <c r="T432" t="s">
        <v>22</v>
      </c>
      <c r="U432" t="s">
        <v>22</v>
      </c>
      <c r="V432" t="s">
        <v>22</v>
      </c>
    </row>
    <row r="433" spans="2:22" ht="13.8" hidden="1" thickBot="1" x14ac:dyDescent="0.25">
      <c r="C433" s="5"/>
      <c r="D433" s="43"/>
      <c r="E433" s="70"/>
      <c r="F433" s="71" t="s">
        <v>368</v>
      </c>
      <c r="G433" s="72"/>
      <c r="H433" s="73"/>
      <c r="J433" s="115" t="s">
        <v>50</v>
      </c>
      <c r="K433" s="116">
        <f>$O434</f>
        <v>0</v>
      </c>
      <c r="L433" s="117">
        <f>$P434</f>
        <v>0</v>
      </c>
      <c r="N433" s="118" t="s">
        <v>46</v>
      </c>
      <c r="O433" s="119">
        <f>IF($O434&gt;$P434,1,0)</f>
        <v>0</v>
      </c>
      <c r="P433" s="120">
        <f>IF($O434&lt;$P434,1,0)</f>
        <v>0</v>
      </c>
      <c r="S433" s="56" t="s">
        <v>23</v>
      </c>
    </row>
    <row r="434" spans="2:22" ht="13.8" hidden="1" thickBot="1" x14ac:dyDescent="0.25">
      <c r="C434" s="6" t="s">
        <v>372</v>
      </c>
      <c r="D434" s="60"/>
      <c r="E434" s="74"/>
      <c r="F434" s="14" t="s">
        <v>368</v>
      </c>
      <c r="G434" s="75"/>
      <c r="H434" s="76"/>
      <c r="J434" s="121" t="s">
        <v>43</v>
      </c>
      <c r="K434" s="122">
        <f>$O437</f>
        <v>0</v>
      </c>
      <c r="L434" s="123">
        <f>$P437</f>
        <v>0</v>
      </c>
      <c r="N434" s="124" t="s">
        <v>47</v>
      </c>
      <c r="O434" s="125">
        <f>IF($E433&gt;$G433,1,0)+IF($E434&gt;$G434,1,0)+IF($E435&gt;$G435,1,0)</f>
        <v>0</v>
      </c>
      <c r="P434" s="126">
        <f>IF($E433&lt;$G433,1,0)+IF($E434&lt;$G434,1,0)+IF($E435&lt;$G435,1,0)</f>
        <v>0</v>
      </c>
    </row>
    <row r="435" spans="2:22" ht="13.8" hidden="1" thickBot="1" x14ac:dyDescent="0.25">
      <c r="C435" s="7"/>
      <c r="D435" s="48"/>
      <c r="E435" s="77"/>
      <c r="F435" s="78" t="s">
        <v>368</v>
      </c>
      <c r="G435" s="79"/>
      <c r="H435" s="80"/>
      <c r="J435" s="127" t="s">
        <v>44</v>
      </c>
      <c r="K435" s="128">
        <f>$O440</f>
        <v>0</v>
      </c>
      <c r="L435" s="129">
        <f>$P440</f>
        <v>0</v>
      </c>
      <c r="N435" s="130" t="s">
        <v>45</v>
      </c>
      <c r="O435" s="131">
        <f>SUM(E433:E435)</f>
        <v>0</v>
      </c>
      <c r="P435" s="132">
        <f>SUM(G433:G435)</f>
        <v>0</v>
      </c>
    </row>
    <row r="436" spans="2:22" ht="13.8" hidden="1" thickBot="1" x14ac:dyDescent="0.25">
      <c r="C436" s="6"/>
      <c r="D436" s="43"/>
      <c r="E436" s="70"/>
      <c r="F436" s="71" t="s">
        <v>368</v>
      </c>
      <c r="G436" s="72"/>
      <c r="H436" s="43"/>
      <c r="J436" s="133" t="s">
        <v>46</v>
      </c>
      <c r="K436" s="134">
        <f>$O439+$O436+$O433</f>
        <v>0</v>
      </c>
      <c r="L436" s="135">
        <f>$P439+$P436+$P433</f>
        <v>0</v>
      </c>
      <c r="N436" s="118" t="s">
        <v>46</v>
      </c>
      <c r="O436" s="119">
        <f>IF($O437&gt;$P437,1,0)</f>
        <v>0</v>
      </c>
      <c r="P436" s="120">
        <f>IF($O437&lt;$P437,1,0)</f>
        <v>0</v>
      </c>
      <c r="S436" s="56" t="s">
        <v>24</v>
      </c>
    </row>
    <row r="437" spans="2:22" ht="13.8" hidden="1" thickBot="1" x14ac:dyDescent="0.25">
      <c r="C437" s="6" t="s">
        <v>377</v>
      </c>
      <c r="D437" s="60"/>
      <c r="E437" s="74"/>
      <c r="F437" s="14" t="s">
        <v>368</v>
      </c>
      <c r="G437" s="75"/>
      <c r="H437" s="60"/>
      <c r="J437" s="133" t="s">
        <v>47</v>
      </c>
      <c r="K437" s="134">
        <f>$O440+$O437+$O434</f>
        <v>0</v>
      </c>
      <c r="L437" s="135">
        <f>$P440+$P437+$P434</f>
        <v>0</v>
      </c>
      <c r="N437" s="124" t="s">
        <v>47</v>
      </c>
      <c r="O437" s="125">
        <f>IF($E436&gt;$G436,1,0)+IF($E437&gt;$G437,1,0)+IF($E438&gt;$G438,1,0)</f>
        <v>0</v>
      </c>
      <c r="P437" s="126">
        <f>IF($E436&lt;$G436,1,0)+IF($E437&lt;$G437,1,0)+IF($E438&lt;$G438,1,0)</f>
        <v>0</v>
      </c>
    </row>
    <row r="438" spans="2:22" ht="13.8" hidden="1" thickBot="1" x14ac:dyDescent="0.25">
      <c r="C438" s="8"/>
      <c r="D438" s="48"/>
      <c r="E438" s="77"/>
      <c r="F438" s="78" t="s">
        <v>368</v>
      </c>
      <c r="G438" s="79"/>
      <c r="H438" s="48"/>
      <c r="J438" s="136" t="s">
        <v>45</v>
      </c>
      <c r="K438" s="137">
        <f>$O441+$O438+$O435</f>
        <v>0</v>
      </c>
      <c r="L438" s="138">
        <f>$P441+$P438+$P435</f>
        <v>0</v>
      </c>
      <c r="N438" s="130" t="s">
        <v>45</v>
      </c>
      <c r="O438" s="131">
        <f>SUM(E436:E438)</f>
        <v>0</v>
      </c>
      <c r="P438" s="132">
        <f>SUM(G436:G438)</f>
        <v>0</v>
      </c>
    </row>
    <row r="439" spans="2:22" ht="13.8" hidden="1" thickBot="1" x14ac:dyDescent="0.25">
      <c r="C439" s="5"/>
      <c r="D439" s="43"/>
      <c r="E439" s="70"/>
      <c r="F439" s="71" t="s">
        <v>368</v>
      </c>
      <c r="G439" s="72"/>
      <c r="H439" s="43"/>
      <c r="J439" s="9"/>
      <c r="K439" s="10"/>
      <c r="L439" s="10"/>
      <c r="N439" s="118" t="s">
        <v>46</v>
      </c>
      <c r="O439" s="119">
        <f>IF($O440&gt;$P440,1,0)</f>
        <v>0</v>
      </c>
      <c r="P439" s="120">
        <f>IF($O440&lt;$P440,1,0)</f>
        <v>0</v>
      </c>
      <c r="S439" s="56" t="s">
        <v>24</v>
      </c>
    </row>
    <row r="440" spans="2:22" ht="13.8" hidden="1" thickBot="1" x14ac:dyDescent="0.25">
      <c r="C440" s="6" t="s">
        <v>382</v>
      </c>
      <c r="D440" s="60"/>
      <c r="E440" s="74"/>
      <c r="F440" s="14" t="s">
        <v>368</v>
      </c>
      <c r="G440" s="75"/>
      <c r="H440" s="60"/>
      <c r="J440" s="9"/>
      <c r="K440" s="10"/>
      <c r="L440" s="10"/>
      <c r="N440" s="124" t="s">
        <v>47</v>
      </c>
      <c r="O440" s="125">
        <f>IF($E439&gt;$G439,1,0)+IF($E440&gt;$G440,1,0)+IF($E441&gt;$G441,1,0)</f>
        <v>0</v>
      </c>
      <c r="P440" s="126">
        <f>IF($E439&lt;$G439,1,0)+IF($E440&lt;$G440,1,0)+IF($E441&lt;$G441,1,0)</f>
        <v>0</v>
      </c>
    </row>
    <row r="441" spans="2:22" ht="13.8" hidden="1" thickBot="1" x14ac:dyDescent="0.25">
      <c r="C441" s="7"/>
      <c r="D441" s="48"/>
      <c r="E441" s="77"/>
      <c r="F441" s="78" t="s">
        <v>368</v>
      </c>
      <c r="G441" s="79"/>
      <c r="H441" s="48"/>
      <c r="J441" s="9"/>
      <c r="K441" s="10"/>
      <c r="L441" s="10"/>
      <c r="N441" s="130" t="s">
        <v>45</v>
      </c>
      <c r="O441" s="131">
        <f>SUM(E439:E441)</f>
        <v>0</v>
      </c>
      <c r="P441" s="132">
        <f>SUM(G439:G441)</f>
        <v>0</v>
      </c>
    </row>
    <row r="442" spans="2:22" ht="13.8" hidden="1" thickBot="1" x14ac:dyDescent="0.25">
      <c r="E442" s="13"/>
      <c r="F442" s="14"/>
      <c r="G442" s="13"/>
      <c r="J442" s="9"/>
      <c r="K442" s="10"/>
      <c r="L442" s="10"/>
      <c r="N442" s="9"/>
      <c r="O442" s="4"/>
      <c r="P442" s="4"/>
    </row>
    <row r="443" spans="2:22" ht="13.8" hidden="1" thickBot="1" x14ac:dyDescent="0.25">
      <c r="B443" t="s">
        <v>56</v>
      </c>
      <c r="C443" s="40" t="s">
        <v>438</v>
      </c>
      <c r="D443" s="69"/>
      <c r="E443" s="1">
        <v>0</v>
      </c>
      <c r="F443" s="2" t="s">
        <v>368</v>
      </c>
      <c r="G443" s="3">
        <v>0</v>
      </c>
      <c r="H443" s="69"/>
      <c r="J443" s="113" t="s">
        <v>1</v>
      </c>
      <c r="K443" s="114" t="str">
        <f>IF($K447&gt;$L447,"○","×")</f>
        <v>×</v>
      </c>
      <c r="L443" s="114" t="str">
        <f>IF($K447&lt;$L447,"○","×")</f>
        <v>×</v>
      </c>
      <c r="O443" s="4"/>
      <c r="P443" s="4"/>
      <c r="S443"/>
      <c r="T443" t="s">
        <v>22</v>
      </c>
      <c r="U443" t="s">
        <v>22</v>
      </c>
      <c r="V443" t="s">
        <v>22</v>
      </c>
    </row>
    <row r="444" spans="2:22" ht="13.8" hidden="1" thickBot="1" x14ac:dyDescent="0.25">
      <c r="C444" s="5"/>
      <c r="D444" s="43"/>
      <c r="E444" s="70"/>
      <c r="F444" s="71" t="s">
        <v>368</v>
      </c>
      <c r="G444" s="72"/>
      <c r="H444" s="73"/>
      <c r="J444" s="115" t="s">
        <v>50</v>
      </c>
      <c r="K444" s="116">
        <f>$O445</f>
        <v>0</v>
      </c>
      <c r="L444" s="117">
        <f>$P445</f>
        <v>0</v>
      </c>
      <c r="N444" s="118" t="s">
        <v>46</v>
      </c>
      <c r="O444" s="119">
        <f>IF($O445&gt;$P445,1,0)</f>
        <v>0</v>
      </c>
      <c r="P444" s="120">
        <f>IF($O445&lt;$P445,1,0)</f>
        <v>0</v>
      </c>
      <c r="S444" s="56" t="s">
        <v>23</v>
      </c>
    </row>
    <row r="445" spans="2:22" ht="13.8" hidden="1" thickBot="1" x14ac:dyDescent="0.25">
      <c r="C445" s="6" t="s">
        <v>372</v>
      </c>
      <c r="D445" s="60"/>
      <c r="E445" s="74"/>
      <c r="F445" s="14" t="s">
        <v>368</v>
      </c>
      <c r="G445" s="75"/>
      <c r="H445" s="76"/>
      <c r="J445" s="121" t="s">
        <v>43</v>
      </c>
      <c r="K445" s="122">
        <f>$O448</f>
        <v>0</v>
      </c>
      <c r="L445" s="123">
        <f>$P448</f>
        <v>0</v>
      </c>
      <c r="N445" s="124" t="s">
        <v>47</v>
      </c>
      <c r="O445" s="125">
        <f>IF($E444&gt;$G444,1,0)+IF($E445&gt;$G445,1,0)+IF($E446&gt;$G446,1,0)</f>
        <v>0</v>
      </c>
      <c r="P445" s="126">
        <f>IF($E444&lt;$G444,1,0)+IF($E445&lt;$G445,1,0)+IF($E446&lt;$G446,1,0)</f>
        <v>0</v>
      </c>
    </row>
    <row r="446" spans="2:22" ht="13.8" hidden="1" thickBot="1" x14ac:dyDescent="0.25">
      <c r="C446" s="7"/>
      <c r="D446" s="48"/>
      <c r="E446" s="77"/>
      <c r="F446" s="78" t="s">
        <v>368</v>
      </c>
      <c r="G446" s="79"/>
      <c r="H446" s="80"/>
      <c r="J446" s="127" t="s">
        <v>44</v>
      </c>
      <c r="K446" s="128">
        <f>$O451</f>
        <v>0</v>
      </c>
      <c r="L446" s="129">
        <f>$P451</f>
        <v>0</v>
      </c>
      <c r="N446" s="130" t="s">
        <v>45</v>
      </c>
      <c r="O446" s="131">
        <f>SUM(E444:E446)</f>
        <v>0</v>
      </c>
      <c r="P446" s="132">
        <f>SUM(G444:G446)</f>
        <v>0</v>
      </c>
    </row>
    <row r="447" spans="2:22" ht="13.8" hidden="1" thickBot="1" x14ac:dyDescent="0.25">
      <c r="C447" s="6"/>
      <c r="D447" s="43"/>
      <c r="E447" s="70"/>
      <c r="F447" s="71" t="s">
        <v>368</v>
      </c>
      <c r="G447" s="72"/>
      <c r="H447" s="43"/>
      <c r="J447" s="133" t="s">
        <v>46</v>
      </c>
      <c r="K447" s="134">
        <f>$O450+$O447+$O444</f>
        <v>0</v>
      </c>
      <c r="L447" s="135">
        <f>$P450+$P447+$P444</f>
        <v>0</v>
      </c>
      <c r="N447" s="118" t="s">
        <v>46</v>
      </c>
      <c r="O447" s="119">
        <f>IF($O448&gt;$P448,1,0)</f>
        <v>0</v>
      </c>
      <c r="P447" s="120">
        <f>IF($O448&lt;$P448,1,0)</f>
        <v>0</v>
      </c>
      <c r="S447" s="56" t="s">
        <v>24</v>
      </c>
    </row>
    <row r="448" spans="2:22" ht="13.8" hidden="1" thickBot="1" x14ac:dyDescent="0.25">
      <c r="C448" s="6" t="s">
        <v>377</v>
      </c>
      <c r="D448" s="60"/>
      <c r="E448" s="74"/>
      <c r="F448" s="14" t="s">
        <v>368</v>
      </c>
      <c r="G448" s="75"/>
      <c r="H448" s="60"/>
      <c r="J448" s="133" t="s">
        <v>47</v>
      </c>
      <c r="K448" s="134">
        <f>$O451+$O448+$O445</f>
        <v>0</v>
      </c>
      <c r="L448" s="135">
        <f>$P451+$P448+$P445</f>
        <v>0</v>
      </c>
      <c r="N448" s="124" t="s">
        <v>47</v>
      </c>
      <c r="O448" s="125">
        <f>IF($E447&gt;$G447,1,0)+IF($E448&gt;$G448,1,0)+IF($E449&gt;$G449,1,0)</f>
        <v>0</v>
      </c>
      <c r="P448" s="126">
        <f>IF($E447&lt;$G447,1,0)+IF($E448&lt;$G448,1,0)+IF($E449&lt;$G449,1,0)</f>
        <v>0</v>
      </c>
    </row>
    <row r="449" spans="1:22" ht="13.8" hidden="1" thickBot="1" x14ac:dyDescent="0.25">
      <c r="C449" s="8"/>
      <c r="D449" s="48"/>
      <c r="E449" s="77"/>
      <c r="F449" s="78" t="s">
        <v>368</v>
      </c>
      <c r="G449" s="79"/>
      <c r="H449" s="48"/>
      <c r="J449" s="136" t="s">
        <v>45</v>
      </c>
      <c r="K449" s="137">
        <f>$O452+$O449+$O446</f>
        <v>0</v>
      </c>
      <c r="L449" s="138">
        <f>$P452+$P449+$P446</f>
        <v>0</v>
      </c>
      <c r="N449" s="130" t="s">
        <v>45</v>
      </c>
      <c r="O449" s="131">
        <f>SUM(E447:E449)</f>
        <v>0</v>
      </c>
      <c r="P449" s="132">
        <f>SUM(G447:G449)</f>
        <v>0</v>
      </c>
    </row>
    <row r="450" spans="1:22" ht="13.8" hidden="1" thickBot="1" x14ac:dyDescent="0.25">
      <c r="C450" s="5"/>
      <c r="D450" s="43"/>
      <c r="E450" s="70"/>
      <c r="F450" s="71" t="s">
        <v>368</v>
      </c>
      <c r="G450" s="72"/>
      <c r="H450" s="43"/>
      <c r="J450" s="9"/>
      <c r="K450" s="10"/>
      <c r="L450" s="10"/>
      <c r="N450" s="118" t="s">
        <v>46</v>
      </c>
      <c r="O450" s="119">
        <f>IF($O451&gt;$P451,1,0)</f>
        <v>0</v>
      </c>
      <c r="P450" s="120">
        <f>IF($O451&lt;$P451,1,0)</f>
        <v>0</v>
      </c>
      <c r="S450" s="56" t="s">
        <v>24</v>
      </c>
    </row>
    <row r="451" spans="1:22" ht="13.8" hidden="1" thickBot="1" x14ac:dyDescent="0.25">
      <c r="C451" s="6" t="s">
        <v>382</v>
      </c>
      <c r="D451" s="60"/>
      <c r="E451" s="74"/>
      <c r="F451" s="14" t="s">
        <v>368</v>
      </c>
      <c r="G451" s="75"/>
      <c r="H451" s="60"/>
      <c r="J451" s="9"/>
      <c r="K451" s="10"/>
      <c r="L451" s="10"/>
      <c r="N451" s="124" t="s">
        <v>47</v>
      </c>
      <c r="O451" s="125">
        <f>IF($E450&gt;$G450,1,0)+IF($E451&gt;$G451,1,0)+IF($E452&gt;$G452,1,0)</f>
        <v>0</v>
      </c>
      <c r="P451" s="126">
        <f>IF($E450&lt;$G450,1,0)+IF($E451&lt;$G451,1,0)+IF($E452&lt;$G452,1,0)</f>
        <v>0</v>
      </c>
    </row>
    <row r="452" spans="1:22" ht="13.8" hidden="1" thickBot="1" x14ac:dyDescent="0.25">
      <c r="C452" s="7"/>
      <c r="D452" s="48"/>
      <c r="E452" s="77"/>
      <c r="F452" s="78" t="s">
        <v>368</v>
      </c>
      <c r="G452" s="79"/>
      <c r="H452" s="48"/>
      <c r="J452" s="9"/>
      <c r="K452" s="10"/>
      <c r="L452" s="10"/>
      <c r="N452" s="130" t="s">
        <v>45</v>
      </c>
      <c r="O452" s="131">
        <f>SUM(E450:E452)</f>
        <v>0</v>
      </c>
      <c r="P452" s="132">
        <f>SUM(G450:G452)</f>
        <v>0</v>
      </c>
    </row>
    <row r="453" spans="1:22" ht="13.8" hidden="1" thickBot="1" x14ac:dyDescent="0.25">
      <c r="E453" s="13"/>
      <c r="F453" s="14"/>
      <c r="G453" s="13"/>
      <c r="J453" s="9"/>
      <c r="K453" s="10"/>
      <c r="L453" s="10"/>
      <c r="N453" s="9"/>
      <c r="O453" s="4"/>
      <c r="P453" s="4"/>
    </row>
    <row r="454" spans="1:22" ht="13.8" thickBot="1" x14ac:dyDescent="0.25">
      <c r="A454" s="15" t="s">
        <v>58</v>
      </c>
      <c r="B454" t="s">
        <v>39</v>
      </c>
      <c r="C454" s="40" t="s">
        <v>474</v>
      </c>
      <c r="D454" s="69" t="s">
        <v>475</v>
      </c>
      <c r="E454" s="1">
        <v>0</v>
      </c>
      <c r="F454" s="2" t="s">
        <v>368</v>
      </c>
      <c r="G454" s="3">
        <v>3</v>
      </c>
      <c r="H454" s="69" t="s">
        <v>476</v>
      </c>
      <c r="J454" s="113" t="s">
        <v>1</v>
      </c>
      <c r="K454" s="114" t="str">
        <f>IF($K458&gt;$L458,"○","×")</f>
        <v>×</v>
      </c>
      <c r="L454" s="114" t="str">
        <f>IF($K458&lt;$L458,"○","×")</f>
        <v>○</v>
      </c>
      <c r="O454" s="4"/>
      <c r="P454" s="4"/>
      <c r="S454">
        <v>5</v>
      </c>
      <c r="T454" t="s">
        <v>42</v>
      </c>
      <c r="U454" t="s">
        <v>49</v>
      </c>
      <c r="V454" t="s">
        <v>42</v>
      </c>
    </row>
    <row r="455" spans="1:22" x14ac:dyDescent="0.2">
      <c r="C455" s="5"/>
      <c r="D455" s="43" t="s">
        <v>477</v>
      </c>
      <c r="E455" s="70">
        <v>17</v>
      </c>
      <c r="F455" s="71" t="s">
        <v>368</v>
      </c>
      <c r="G455" s="72">
        <v>21</v>
      </c>
      <c r="H455" s="73" t="s">
        <v>478</v>
      </c>
      <c r="J455" s="115" t="s">
        <v>50</v>
      </c>
      <c r="K455" s="116">
        <f>$O456</f>
        <v>0</v>
      </c>
      <c r="L455" s="117">
        <f>$P456</f>
        <v>2</v>
      </c>
      <c r="N455" s="118" t="s">
        <v>46</v>
      </c>
      <c r="O455" s="119">
        <f>IF($O456&gt;$P456,1,0)</f>
        <v>0</v>
      </c>
      <c r="P455" s="120">
        <f>IF($O456&lt;$P456,1,0)</f>
        <v>1</v>
      </c>
      <c r="S455" s="56">
        <v>0.60416666666666663</v>
      </c>
    </row>
    <row r="456" spans="1:22" x14ac:dyDescent="0.2">
      <c r="C456" s="6" t="s">
        <v>372</v>
      </c>
      <c r="D456" s="60" t="s">
        <v>479</v>
      </c>
      <c r="E456" s="74">
        <v>11</v>
      </c>
      <c r="F456" s="14" t="s">
        <v>368</v>
      </c>
      <c r="G456" s="75">
        <v>21</v>
      </c>
      <c r="H456" s="76" t="s">
        <v>480</v>
      </c>
      <c r="J456" s="121" t="s">
        <v>43</v>
      </c>
      <c r="K456" s="122">
        <f>$O459</f>
        <v>0</v>
      </c>
      <c r="L456" s="123">
        <f>$P459</f>
        <v>2</v>
      </c>
      <c r="N456" s="124" t="s">
        <v>47</v>
      </c>
      <c r="O456" s="125">
        <f>IF($E455&gt;$G455,1,0)+IF($E456&gt;$G456,1,0)+IF($E457&gt;$G457,1,0)</f>
        <v>0</v>
      </c>
      <c r="P456" s="126">
        <f>IF($E455&lt;$G455,1,0)+IF($E456&lt;$G456,1,0)+IF($E457&lt;$G457,1,0)</f>
        <v>2</v>
      </c>
    </row>
    <row r="457" spans="1:22" ht="13.8" thickBot="1" x14ac:dyDescent="0.25">
      <c r="C457" s="7"/>
      <c r="D457" s="48"/>
      <c r="E457" s="77"/>
      <c r="F457" s="78" t="s">
        <v>368</v>
      </c>
      <c r="G457" s="79"/>
      <c r="H457" s="80"/>
      <c r="J457" s="127" t="s">
        <v>44</v>
      </c>
      <c r="K457" s="128">
        <f>$O462</f>
        <v>0</v>
      </c>
      <c r="L457" s="129">
        <f>$P462</f>
        <v>2</v>
      </c>
      <c r="N457" s="130" t="s">
        <v>45</v>
      </c>
      <c r="O457" s="131">
        <f>SUM(E455:E457)</f>
        <v>28</v>
      </c>
      <c r="P457" s="132">
        <f>SUM(G455:G457)</f>
        <v>42</v>
      </c>
    </row>
    <row r="458" spans="1:22" x14ac:dyDescent="0.2">
      <c r="C458" s="6"/>
      <c r="D458" s="43" t="s">
        <v>481</v>
      </c>
      <c r="E458" s="70">
        <v>9</v>
      </c>
      <c r="F458" s="71" t="s">
        <v>368</v>
      </c>
      <c r="G458" s="72">
        <v>21</v>
      </c>
      <c r="H458" s="43" t="s">
        <v>482</v>
      </c>
      <c r="J458" s="133" t="s">
        <v>46</v>
      </c>
      <c r="K458" s="134">
        <f>$O461+$O458+$O455</f>
        <v>0</v>
      </c>
      <c r="L458" s="135">
        <f>$P461+$P458+$P455</f>
        <v>3</v>
      </c>
      <c r="N458" s="118" t="s">
        <v>46</v>
      </c>
      <c r="O458" s="119">
        <f>IF($O459&gt;$P459,1,0)</f>
        <v>0</v>
      </c>
      <c r="P458" s="120">
        <f>IF($O459&lt;$P459,1,0)</f>
        <v>1</v>
      </c>
      <c r="S458" s="56">
        <v>0.625</v>
      </c>
    </row>
    <row r="459" spans="1:22" x14ac:dyDescent="0.2">
      <c r="C459" s="6" t="s">
        <v>377</v>
      </c>
      <c r="D459" s="60" t="s">
        <v>483</v>
      </c>
      <c r="E459" s="74">
        <v>8</v>
      </c>
      <c r="F459" s="14" t="s">
        <v>368</v>
      </c>
      <c r="G459" s="75">
        <v>21</v>
      </c>
      <c r="H459" s="60" t="s">
        <v>484</v>
      </c>
      <c r="J459" s="133" t="s">
        <v>47</v>
      </c>
      <c r="K459" s="134">
        <f>$O462+$O459+$O456</f>
        <v>0</v>
      </c>
      <c r="L459" s="135">
        <f>$P462+$P459+$P456</f>
        <v>6</v>
      </c>
      <c r="N459" s="124" t="s">
        <v>47</v>
      </c>
      <c r="O459" s="125">
        <f>IF($E458&gt;$G458,1,0)+IF($E459&gt;$G459,1,0)+IF($E460&gt;$G460,1,0)</f>
        <v>0</v>
      </c>
      <c r="P459" s="126">
        <f>IF($E458&lt;$G458,1,0)+IF($E459&lt;$G459,1,0)+IF($E460&lt;$G460,1,0)</f>
        <v>2</v>
      </c>
    </row>
    <row r="460" spans="1:22" ht="13.8" thickBot="1" x14ac:dyDescent="0.25">
      <c r="C460" s="8"/>
      <c r="D460" s="48"/>
      <c r="E460" s="77"/>
      <c r="F460" s="78" t="s">
        <v>368</v>
      </c>
      <c r="G460" s="79"/>
      <c r="H460" s="48"/>
      <c r="J460" s="136" t="s">
        <v>45</v>
      </c>
      <c r="K460" s="137">
        <f>$O463+$O460+$O457</f>
        <v>72</v>
      </c>
      <c r="L460" s="138">
        <f>$P463+$P460+$P457</f>
        <v>126</v>
      </c>
      <c r="N460" s="130" t="s">
        <v>45</v>
      </c>
      <c r="O460" s="131">
        <f>SUM(E458:E460)</f>
        <v>17</v>
      </c>
      <c r="P460" s="132">
        <f>SUM(G458:G460)</f>
        <v>42</v>
      </c>
    </row>
    <row r="461" spans="1:22" x14ac:dyDescent="0.2">
      <c r="C461" s="5"/>
      <c r="D461" s="43" t="s">
        <v>485</v>
      </c>
      <c r="E461" s="70">
        <v>12</v>
      </c>
      <c r="F461" s="71" t="s">
        <v>368</v>
      </c>
      <c r="G461" s="72">
        <v>21</v>
      </c>
      <c r="H461" s="43" t="s">
        <v>486</v>
      </c>
      <c r="J461" s="9"/>
      <c r="K461" s="10"/>
      <c r="L461" s="10"/>
      <c r="N461" s="118" t="s">
        <v>46</v>
      </c>
      <c r="O461" s="119">
        <f>IF($O462&gt;$P462,1,0)</f>
        <v>0</v>
      </c>
      <c r="P461" s="120">
        <f>IF($O462&lt;$P462,1,0)</f>
        <v>1</v>
      </c>
      <c r="S461" s="56">
        <v>0.64583333333333326</v>
      </c>
    </row>
    <row r="462" spans="1:22" x14ac:dyDescent="0.2">
      <c r="C462" s="6" t="s">
        <v>382</v>
      </c>
      <c r="D462" s="60" t="s">
        <v>487</v>
      </c>
      <c r="E462" s="74">
        <v>15</v>
      </c>
      <c r="F462" s="14" t="s">
        <v>368</v>
      </c>
      <c r="G462" s="75">
        <v>21</v>
      </c>
      <c r="H462" s="60" t="s">
        <v>488</v>
      </c>
      <c r="J462" s="9"/>
      <c r="K462" s="10"/>
      <c r="L462" s="10"/>
      <c r="N462" s="124" t="s">
        <v>47</v>
      </c>
      <c r="O462" s="125">
        <f>IF($E461&gt;$G461,1,0)+IF($E462&gt;$G462,1,0)+IF($E463&gt;$G463,1,0)</f>
        <v>0</v>
      </c>
      <c r="P462" s="126">
        <f>IF($E461&lt;$G461,1,0)+IF($E462&lt;$G462,1,0)+IF($E463&lt;$G463,1,0)</f>
        <v>2</v>
      </c>
    </row>
    <row r="463" spans="1:22" ht="13.8" thickBot="1" x14ac:dyDescent="0.25">
      <c r="C463" s="7"/>
      <c r="D463" s="48"/>
      <c r="E463" s="77"/>
      <c r="F463" s="78" t="s">
        <v>368</v>
      </c>
      <c r="G463" s="79"/>
      <c r="H463" s="48"/>
      <c r="J463" s="9"/>
      <c r="K463" s="10"/>
      <c r="L463" s="10"/>
      <c r="N463" s="130" t="s">
        <v>45</v>
      </c>
      <c r="O463" s="131">
        <f>SUM(E461:E463)</f>
        <v>27</v>
      </c>
      <c r="P463" s="132">
        <f>SUM(G461:G463)</f>
        <v>42</v>
      </c>
    </row>
    <row r="464" spans="1:22" ht="13.8" thickBot="1" x14ac:dyDescent="0.25">
      <c r="C464" s="11"/>
      <c r="E464" s="13"/>
      <c r="F464" s="14"/>
      <c r="G464" s="13"/>
      <c r="J464" s="9"/>
      <c r="K464" s="10"/>
      <c r="L464" s="10"/>
      <c r="N464" s="9"/>
      <c r="O464" s="4"/>
      <c r="P464" s="4"/>
    </row>
    <row r="465" spans="2:22" ht="13.8" thickBot="1" x14ac:dyDescent="0.25">
      <c r="B465" t="s">
        <v>40</v>
      </c>
      <c r="C465" s="40" t="s">
        <v>489</v>
      </c>
      <c r="D465" s="69" t="s">
        <v>490</v>
      </c>
      <c r="E465" s="1">
        <v>3</v>
      </c>
      <c r="F465" s="2" t="s">
        <v>368</v>
      </c>
      <c r="G465" s="3">
        <v>0</v>
      </c>
      <c r="H465" s="69" t="s">
        <v>491</v>
      </c>
      <c r="J465" s="113" t="s">
        <v>1</v>
      </c>
      <c r="K465" s="114" t="str">
        <f>IF($K469&gt;$L469,"○","×")</f>
        <v>○</v>
      </c>
      <c r="L465" s="114" t="str">
        <f>IF($K469&lt;$L469,"○","×")</f>
        <v>×</v>
      </c>
      <c r="O465" s="4"/>
      <c r="P465" s="4"/>
      <c r="S465">
        <v>5</v>
      </c>
      <c r="T465" t="s">
        <v>42</v>
      </c>
      <c r="U465" t="s">
        <v>49</v>
      </c>
      <c r="V465" t="s">
        <v>42</v>
      </c>
    </row>
    <row r="466" spans="2:22" x14ac:dyDescent="0.2">
      <c r="C466" s="5"/>
      <c r="D466" s="43" t="s">
        <v>492</v>
      </c>
      <c r="E466" s="70">
        <v>21</v>
      </c>
      <c r="F466" s="71" t="s">
        <v>368</v>
      </c>
      <c r="G466" s="72">
        <v>13</v>
      </c>
      <c r="H466" s="73" t="s">
        <v>493</v>
      </c>
      <c r="J466" s="115" t="s">
        <v>50</v>
      </c>
      <c r="K466" s="116">
        <f>$O467</f>
        <v>2</v>
      </c>
      <c r="L466" s="117">
        <f>$P467</f>
        <v>0</v>
      </c>
      <c r="N466" s="118" t="s">
        <v>46</v>
      </c>
      <c r="O466" s="119">
        <f>IF($O467&gt;$P467,1,0)</f>
        <v>1</v>
      </c>
      <c r="P466" s="120">
        <f>IF($O467&lt;$P467,1,0)</f>
        <v>0</v>
      </c>
      <c r="S466" s="56">
        <v>0.60416666666666663</v>
      </c>
    </row>
    <row r="467" spans="2:22" x14ac:dyDescent="0.2">
      <c r="C467" s="6" t="s">
        <v>372</v>
      </c>
      <c r="D467" s="60" t="s">
        <v>494</v>
      </c>
      <c r="E467" s="74">
        <v>21</v>
      </c>
      <c r="F467" s="14" t="s">
        <v>368</v>
      </c>
      <c r="G467" s="75">
        <v>16</v>
      </c>
      <c r="H467" s="76" t="s">
        <v>495</v>
      </c>
      <c r="J467" s="121" t="s">
        <v>43</v>
      </c>
      <c r="K467" s="122">
        <f>$O470</f>
        <v>2</v>
      </c>
      <c r="L467" s="123">
        <f>$P470</f>
        <v>0</v>
      </c>
      <c r="N467" s="124" t="s">
        <v>47</v>
      </c>
      <c r="O467" s="125">
        <f>IF($E466&gt;$G466,1,0)+IF($E467&gt;$G467,1,0)+IF($E468&gt;$G468,1,0)</f>
        <v>2</v>
      </c>
      <c r="P467" s="126">
        <f>IF($E466&lt;$G466,1,0)+IF($E467&lt;$G467,1,0)+IF($E468&lt;$G468,1,0)</f>
        <v>0</v>
      </c>
    </row>
    <row r="468" spans="2:22" ht="13.8" thickBot="1" x14ac:dyDescent="0.25">
      <c r="C468" s="7"/>
      <c r="D468" s="48"/>
      <c r="E468" s="77"/>
      <c r="F468" s="78" t="s">
        <v>368</v>
      </c>
      <c r="G468" s="79"/>
      <c r="H468" s="80"/>
      <c r="J468" s="127" t="s">
        <v>44</v>
      </c>
      <c r="K468" s="128">
        <f>$O473</f>
        <v>2</v>
      </c>
      <c r="L468" s="129">
        <f>$P473</f>
        <v>0</v>
      </c>
      <c r="N468" s="130" t="s">
        <v>45</v>
      </c>
      <c r="O468" s="131">
        <f>SUM(E466:E468)</f>
        <v>42</v>
      </c>
      <c r="P468" s="132">
        <f>SUM(G466:G468)</f>
        <v>29</v>
      </c>
    </row>
    <row r="469" spans="2:22" x14ac:dyDescent="0.2">
      <c r="C469" s="6"/>
      <c r="D469" s="43" t="s">
        <v>496</v>
      </c>
      <c r="E469" s="70">
        <v>21</v>
      </c>
      <c r="F469" s="71" t="s">
        <v>368</v>
      </c>
      <c r="G469" s="72">
        <v>15</v>
      </c>
      <c r="H469" s="43" t="s">
        <v>497</v>
      </c>
      <c r="J469" s="133" t="s">
        <v>46</v>
      </c>
      <c r="K469" s="134">
        <f>$O472+$O469+$O466</f>
        <v>3</v>
      </c>
      <c r="L469" s="135">
        <f>$P472+$P469+$P466</f>
        <v>0</v>
      </c>
      <c r="N469" s="118" t="s">
        <v>46</v>
      </c>
      <c r="O469" s="119">
        <f>IF($O470&gt;$P470,1,0)</f>
        <v>1</v>
      </c>
      <c r="P469" s="120">
        <f>IF($O470&lt;$P470,1,0)</f>
        <v>0</v>
      </c>
      <c r="S469" s="56">
        <v>0.625</v>
      </c>
    </row>
    <row r="470" spans="2:22" x14ac:dyDescent="0.2">
      <c r="C470" s="6" t="s">
        <v>377</v>
      </c>
      <c r="D470" s="60" t="s">
        <v>498</v>
      </c>
      <c r="E470" s="74">
        <v>21</v>
      </c>
      <c r="F470" s="14" t="s">
        <v>368</v>
      </c>
      <c r="G470" s="75">
        <v>9</v>
      </c>
      <c r="H470" s="60" t="s">
        <v>499</v>
      </c>
      <c r="J470" s="133" t="s">
        <v>47</v>
      </c>
      <c r="K470" s="134">
        <f>$O473+$O470+$O467</f>
        <v>6</v>
      </c>
      <c r="L470" s="135">
        <f>$P473+$P470+$P467</f>
        <v>0</v>
      </c>
      <c r="N470" s="124" t="s">
        <v>47</v>
      </c>
      <c r="O470" s="125">
        <f>IF($E469&gt;$G469,1,0)+IF($E470&gt;$G470,1,0)+IF($E471&gt;$G471,1,0)</f>
        <v>2</v>
      </c>
      <c r="P470" s="126">
        <f>IF($E469&lt;$G469,1,0)+IF($E470&lt;$G470,1,0)+IF($E471&lt;$G471,1,0)</f>
        <v>0</v>
      </c>
    </row>
    <row r="471" spans="2:22" ht="13.8" thickBot="1" x14ac:dyDescent="0.25">
      <c r="C471" s="8"/>
      <c r="D471" s="48"/>
      <c r="E471" s="77"/>
      <c r="F471" s="78" t="s">
        <v>368</v>
      </c>
      <c r="G471" s="79"/>
      <c r="H471" s="48"/>
      <c r="J471" s="136" t="s">
        <v>45</v>
      </c>
      <c r="K471" s="137">
        <f>$O474+$O471+$O468</f>
        <v>126</v>
      </c>
      <c r="L471" s="138">
        <f>$P474+$P471+$P468</f>
        <v>77</v>
      </c>
      <c r="N471" s="130" t="s">
        <v>45</v>
      </c>
      <c r="O471" s="131">
        <f>SUM(E469:E471)</f>
        <v>42</v>
      </c>
      <c r="P471" s="132">
        <f>SUM(G469:G471)</f>
        <v>24</v>
      </c>
    </row>
    <row r="472" spans="2:22" x14ac:dyDescent="0.2">
      <c r="C472" s="5"/>
      <c r="D472" s="43" t="s">
        <v>500</v>
      </c>
      <c r="E472" s="70">
        <v>21</v>
      </c>
      <c r="F472" s="71" t="s">
        <v>368</v>
      </c>
      <c r="G472" s="72">
        <v>10</v>
      </c>
      <c r="H472" s="43" t="s">
        <v>501</v>
      </c>
      <c r="J472" s="9"/>
      <c r="K472" s="10"/>
      <c r="L472" s="10"/>
      <c r="N472" s="118" t="s">
        <v>46</v>
      </c>
      <c r="O472" s="119">
        <f>IF($O473&gt;$P473,1,0)</f>
        <v>1</v>
      </c>
      <c r="P472" s="120">
        <f>IF($O473&lt;$P473,1,0)</f>
        <v>0</v>
      </c>
      <c r="S472" s="56">
        <v>0.64583333333333326</v>
      </c>
    </row>
    <row r="473" spans="2:22" x14ac:dyDescent="0.2">
      <c r="C473" s="6" t="s">
        <v>382</v>
      </c>
      <c r="D473" s="60" t="s">
        <v>502</v>
      </c>
      <c r="E473" s="74">
        <v>21</v>
      </c>
      <c r="F473" s="14" t="s">
        <v>368</v>
      </c>
      <c r="G473" s="75">
        <v>14</v>
      </c>
      <c r="H473" s="60" t="s">
        <v>503</v>
      </c>
      <c r="J473" s="9"/>
      <c r="K473" s="10"/>
      <c r="L473" s="10"/>
      <c r="N473" s="124" t="s">
        <v>47</v>
      </c>
      <c r="O473" s="125">
        <f>IF($E472&gt;$G472,1,0)+IF($E473&gt;$G473,1,0)+IF($E474&gt;$G474,1,0)</f>
        <v>2</v>
      </c>
      <c r="P473" s="126">
        <f>IF($E472&lt;$G472,1,0)+IF($E473&lt;$G473,1,0)+IF($E474&lt;$G474,1,0)</f>
        <v>0</v>
      </c>
    </row>
    <row r="474" spans="2:22" ht="13.8" thickBot="1" x14ac:dyDescent="0.25">
      <c r="C474" s="7"/>
      <c r="D474" s="48"/>
      <c r="E474" s="77"/>
      <c r="F474" s="78" t="s">
        <v>368</v>
      </c>
      <c r="G474" s="79"/>
      <c r="H474" s="48"/>
      <c r="J474" s="9"/>
      <c r="K474" s="10"/>
      <c r="L474" s="10"/>
      <c r="N474" s="130" t="s">
        <v>45</v>
      </c>
      <c r="O474" s="131">
        <f>SUM(E472:E474)</f>
        <v>42</v>
      </c>
      <c r="P474" s="132">
        <f>SUM(G472:G474)</f>
        <v>24</v>
      </c>
    </row>
    <row r="475" spans="2:22" ht="13.8" thickBot="1" x14ac:dyDescent="0.25">
      <c r="E475" s="13"/>
      <c r="F475" s="14"/>
      <c r="G475" s="13"/>
      <c r="J475" s="9"/>
      <c r="K475" s="10"/>
      <c r="L475" s="10"/>
      <c r="N475" s="9"/>
      <c r="O475" s="4"/>
      <c r="P475" s="4"/>
    </row>
    <row r="476" spans="2:22" ht="13.8" thickBot="1" x14ac:dyDescent="0.25">
      <c r="B476" t="s">
        <v>41</v>
      </c>
      <c r="C476" s="40" t="s">
        <v>504</v>
      </c>
      <c r="D476" s="69" t="s">
        <v>475</v>
      </c>
      <c r="E476" s="1">
        <v>0</v>
      </c>
      <c r="F476" s="2" t="s">
        <v>368</v>
      </c>
      <c r="G476" s="3">
        <v>3</v>
      </c>
      <c r="H476" s="69" t="s">
        <v>490</v>
      </c>
      <c r="J476" s="113" t="s">
        <v>1</v>
      </c>
      <c r="K476" s="114" t="str">
        <f>IF($K480&gt;$L480,"○","×")</f>
        <v>×</v>
      </c>
      <c r="L476" s="114" t="str">
        <f>IF($K480&lt;$L480,"○","×")</f>
        <v>○</v>
      </c>
      <c r="O476" s="4"/>
      <c r="P476" s="4"/>
      <c r="S476">
        <v>5</v>
      </c>
      <c r="T476" t="s">
        <v>42</v>
      </c>
      <c r="U476" t="s">
        <v>49</v>
      </c>
      <c r="V476" t="s">
        <v>42</v>
      </c>
    </row>
    <row r="477" spans="2:22" x14ac:dyDescent="0.2">
      <c r="C477" s="5"/>
      <c r="D477" s="43" t="s">
        <v>483</v>
      </c>
      <c r="E477" s="70">
        <v>6</v>
      </c>
      <c r="F477" s="71" t="s">
        <v>368</v>
      </c>
      <c r="G477" s="72">
        <v>21</v>
      </c>
      <c r="H477" s="73" t="s">
        <v>492</v>
      </c>
      <c r="J477" s="115" t="s">
        <v>50</v>
      </c>
      <c r="K477" s="116">
        <f>$O478</f>
        <v>0</v>
      </c>
      <c r="L477" s="117">
        <f>$P478</f>
        <v>2</v>
      </c>
      <c r="N477" s="118" t="s">
        <v>46</v>
      </c>
      <c r="O477" s="119">
        <f>IF($O478&gt;$P478,1,0)</f>
        <v>0</v>
      </c>
      <c r="P477" s="120">
        <f>IF($O478&lt;$P478,1,0)</f>
        <v>1</v>
      </c>
      <c r="S477" s="56">
        <v>0.66666666666666663</v>
      </c>
    </row>
    <row r="478" spans="2:22" x14ac:dyDescent="0.2">
      <c r="C478" s="6" t="s">
        <v>372</v>
      </c>
      <c r="D478" s="60" t="s">
        <v>477</v>
      </c>
      <c r="E478" s="74">
        <v>2</v>
      </c>
      <c r="F478" s="14" t="s">
        <v>368</v>
      </c>
      <c r="G478" s="75">
        <v>21</v>
      </c>
      <c r="H478" s="76" t="s">
        <v>494</v>
      </c>
      <c r="J478" s="121" t="s">
        <v>43</v>
      </c>
      <c r="K478" s="122">
        <f>$O481</f>
        <v>0</v>
      </c>
      <c r="L478" s="123">
        <f>$P481</f>
        <v>2</v>
      </c>
      <c r="N478" s="124" t="s">
        <v>47</v>
      </c>
      <c r="O478" s="125">
        <f>IF($E477&gt;$G477,1,0)+IF($E478&gt;$G478,1,0)+IF($E479&gt;$G479,1,0)</f>
        <v>0</v>
      </c>
      <c r="P478" s="126">
        <f>IF($E477&lt;$G477,1,0)+IF($E478&lt;$G478,1,0)+IF($E479&lt;$G479,1,0)</f>
        <v>2</v>
      </c>
    </row>
    <row r="479" spans="2:22" ht="13.8" thickBot="1" x14ac:dyDescent="0.25">
      <c r="C479" s="7"/>
      <c r="D479" s="48"/>
      <c r="E479" s="77"/>
      <c r="F479" s="78" t="s">
        <v>368</v>
      </c>
      <c r="G479" s="79"/>
      <c r="H479" s="80"/>
      <c r="J479" s="127" t="s">
        <v>44</v>
      </c>
      <c r="K479" s="128">
        <f>$O484</f>
        <v>0</v>
      </c>
      <c r="L479" s="129">
        <f>$P484</f>
        <v>2</v>
      </c>
      <c r="N479" s="130" t="s">
        <v>45</v>
      </c>
      <c r="O479" s="131">
        <f>SUM(E477:E479)</f>
        <v>8</v>
      </c>
      <c r="P479" s="132">
        <f>SUM(G477:G479)</f>
        <v>42</v>
      </c>
    </row>
    <row r="480" spans="2:22" x14ac:dyDescent="0.2">
      <c r="C480" s="6"/>
      <c r="D480" s="43" t="s">
        <v>505</v>
      </c>
      <c r="E480" s="70">
        <v>13</v>
      </c>
      <c r="F480" s="71" t="s">
        <v>368</v>
      </c>
      <c r="G480" s="72">
        <v>21</v>
      </c>
      <c r="H480" s="43" t="s">
        <v>496</v>
      </c>
      <c r="J480" s="133" t="s">
        <v>46</v>
      </c>
      <c r="K480" s="134">
        <f>$O483+$O480+$O477</f>
        <v>0</v>
      </c>
      <c r="L480" s="135">
        <f>$P483+$P480+$P477</f>
        <v>3</v>
      </c>
      <c r="N480" s="118" t="s">
        <v>46</v>
      </c>
      <c r="O480" s="119">
        <f>IF($O481&gt;$P481,1,0)</f>
        <v>0</v>
      </c>
      <c r="P480" s="120">
        <f>IF($O481&lt;$P481,1,0)</f>
        <v>1</v>
      </c>
      <c r="S480" s="56">
        <v>0.6875</v>
      </c>
    </row>
    <row r="481" spans="2:22" x14ac:dyDescent="0.2">
      <c r="C481" s="6" t="s">
        <v>377</v>
      </c>
      <c r="D481" s="60" t="s">
        <v>506</v>
      </c>
      <c r="E481" s="74">
        <v>10</v>
      </c>
      <c r="F481" s="14" t="s">
        <v>368</v>
      </c>
      <c r="G481" s="75">
        <v>21</v>
      </c>
      <c r="H481" s="60" t="s">
        <v>498</v>
      </c>
      <c r="J481" s="133" t="s">
        <v>47</v>
      </c>
      <c r="K481" s="134">
        <f>$O484+$O481+$O478</f>
        <v>0</v>
      </c>
      <c r="L481" s="135">
        <f>$P484+$P481+$P478</f>
        <v>6</v>
      </c>
      <c r="N481" s="124" t="s">
        <v>47</v>
      </c>
      <c r="O481" s="125">
        <f>IF($E480&gt;$G480,1,0)+IF($E481&gt;$G481,1,0)+IF($E482&gt;$G482,1,0)</f>
        <v>0</v>
      </c>
      <c r="P481" s="126">
        <f>IF($E480&lt;$G480,1,0)+IF($E481&lt;$G481,1,0)+IF($E482&lt;$G482,1,0)</f>
        <v>2</v>
      </c>
    </row>
    <row r="482" spans="2:22" ht="13.8" thickBot="1" x14ac:dyDescent="0.25">
      <c r="C482" s="8"/>
      <c r="D482" s="48"/>
      <c r="E482" s="77"/>
      <c r="F482" s="78" t="s">
        <v>368</v>
      </c>
      <c r="G482" s="79"/>
      <c r="H482" s="48"/>
      <c r="J482" s="136" t="s">
        <v>45</v>
      </c>
      <c r="K482" s="137">
        <f>$O485+$O482+$O479</f>
        <v>46</v>
      </c>
      <c r="L482" s="138">
        <f>$P485+$P482+$P479</f>
        <v>126</v>
      </c>
      <c r="N482" s="130" t="s">
        <v>45</v>
      </c>
      <c r="O482" s="131">
        <f>SUM(E480:E482)</f>
        <v>23</v>
      </c>
      <c r="P482" s="132">
        <f>SUM(G480:G482)</f>
        <v>42</v>
      </c>
    </row>
    <row r="483" spans="2:22" x14ac:dyDescent="0.2">
      <c r="C483" s="5"/>
      <c r="D483" s="43" t="s">
        <v>487</v>
      </c>
      <c r="E483" s="70">
        <v>11</v>
      </c>
      <c r="F483" s="71" t="s">
        <v>368</v>
      </c>
      <c r="G483" s="72">
        <v>21</v>
      </c>
      <c r="H483" s="43" t="s">
        <v>500</v>
      </c>
      <c r="J483" s="9"/>
      <c r="K483" s="10"/>
      <c r="L483" s="10"/>
      <c r="N483" s="118" t="s">
        <v>46</v>
      </c>
      <c r="O483" s="119">
        <f>IF($O484&gt;$P484,1,0)</f>
        <v>0</v>
      </c>
      <c r="P483" s="120">
        <f>IF($O484&lt;$P484,1,0)</f>
        <v>1</v>
      </c>
      <c r="S483" s="56">
        <v>0.70833333333333326</v>
      </c>
    </row>
    <row r="484" spans="2:22" x14ac:dyDescent="0.2">
      <c r="C484" s="6" t="s">
        <v>382</v>
      </c>
      <c r="D484" s="60" t="s">
        <v>481</v>
      </c>
      <c r="E484" s="74">
        <v>4</v>
      </c>
      <c r="F484" s="14" t="s">
        <v>368</v>
      </c>
      <c r="G484" s="75">
        <v>21</v>
      </c>
      <c r="H484" s="60" t="s">
        <v>502</v>
      </c>
      <c r="J484" s="9"/>
      <c r="K484" s="10"/>
      <c r="L484" s="10"/>
      <c r="N484" s="124" t="s">
        <v>47</v>
      </c>
      <c r="O484" s="125">
        <f>IF($E483&gt;$G483,1,0)+IF($E484&gt;$G484,1,0)+IF($E485&gt;$G485,1,0)</f>
        <v>0</v>
      </c>
      <c r="P484" s="126">
        <f>IF($E483&lt;$G483,1,0)+IF($E484&lt;$G484,1,0)+IF($E485&lt;$G485,1,0)</f>
        <v>2</v>
      </c>
    </row>
    <row r="485" spans="2:22" ht="13.8" thickBot="1" x14ac:dyDescent="0.25">
      <c r="C485" s="7"/>
      <c r="D485" s="48"/>
      <c r="E485" s="77"/>
      <c r="F485" s="78" t="s">
        <v>368</v>
      </c>
      <c r="G485" s="79"/>
      <c r="H485" s="48"/>
      <c r="J485" s="9"/>
      <c r="K485" s="10"/>
      <c r="L485" s="10"/>
      <c r="N485" s="130" t="s">
        <v>45</v>
      </c>
      <c r="O485" s="131">
        <f>SUM(E483:E485)</f>
        <v>15</v>
      </c>
      <c r="P485" s="132">
        <f>SUM(G483:G485)</f>
        <v>42</v>
      </c>
    </row>
    <row r="486" spans="2:22" ht="13.8" thickBot="1" x14ac:dyDescent="0.25">
      <c r="E486" s="13"/>
      <c r="F486" s="14"/>
      <c r="G486" s="13"/>
      <c r="J486" s="9"/>
      <c r="K486" s="10"/>
      <c r="L486" s="10"/>
      <c r="N486" s="9"/>
      <c r="O486" s="4"/>
      <c r="P486" s="4"/>
    </row>
    <row r="487" spans="2:22" ht="13.8" thickBot="1" x14ac:dyDescent="0.25">
      <c r="B487" t="s">
        <v>48</v>
      </c>
      <c r="C487" s="40" t="s">
        <v>507</v>
      </c>
      <c r="D487" s="69" t="s">
        <v>476</v>
      </c>
      <c r="E487" s="1">
        <v>2</v>
      </c>
      <c r="F487" s="2" t="s">
        <v>368</v>
      </c>
      <c r="G487" s="3">
        <v>1</v>
      </c>
      <c r="H487" s="69" t="s">
        <v>491</v>
      </c>
      <c r="J487" s="113" t="s">
        <v>1</v>
      </c>
      <c r="K487" s="114" t="str">
        <f>IF($K491&gt;$L491,"○","×")</f>
        <v>○</v>
      </c>
      <c r="L487" s="114" t="str">
        <f>IF($K491&lt;$L491,"○","×")</f>
        <v>×</v>
      </c>
      <c r="O487" s="4"/>
      <c r="P487" s="4"/>
      <c r="S487">
        <v>5</v>
      </c>
      <c r="T487" t="s">
        <v>42</v>
      </c>
      <c r="U487" t="s">
        <v>49</v>
      </c>
      <c r="V487" t="s">
        <v>42</v>
      </c>
    </row>
    <row r="488" spans="2:22" x14ac:dyDescent="0.2">
      <c r="C488" s="5"/>
      <c r="D488" s="43" t="s">
        <v>484</v>
      </c>
      <c r="E488" s="70">
        <v>18</v>
      </c>
      <c r="F488" s="71" t="s">
        <v>368</v>
      </c>
      <c r="G488" s="72">
        <v>21</v>
      </c>
      <c r="H488" s="73" t="s">
        <v>493</v>
      </c>
      <c r="J488" s="115" t="s">
        <v>50</v>
      </c>
      <c r="K488" s="116">
        <f>$O489</f>
        <v>0</v>
      </c>
      <c r="L488" s="117">
        <f>$P489</f>
        <v>2</v>
      </c>
      <c r="N488" s="118" t="s">
        <v>46</v>
      </c>
      <c r="O488" s="119">
        <f>IF($O489&gt;$P489,1,0)</f>
        <v>0</v>
      </c>
      <c r="P488" s="120">
        <f>IF($O489&lt;$P489,1,0)</f>
        <v>1</v>
      </c>
      <c r="S488" s="56">
        <v>0.66666666666666663</v>
      </c>
    </row>
    <row r="489" spans="2:22" x14ac:dyDescent="0.2">
      <c r="C489" s="6" t="s">
        <v>372</v>
      </c>
      <c r="D489" s="60" t="s">
        <v>480</v>
      </c>
      <c r="E489" s="74">
        <v>15</v>
      </c>
      <c r="F489" s="14" t="s">
        <v>368</v>
      </c>
      <c r="G489" s="75">
        <v>21</v>
      </c>
      <c r="H489" s="76" t="s">
        <v>495</v>
      </c>
      <c r="J489" s="121" t="s">
        <v>43</v>
      </c>
      <c r="K489" s="122">
        <f>$O492</f>
        <v>2</v>
      </c>
      <c r="L489" s="123">
        <f>$P492</f>
        <v>0</v>
      </c>
      <c r="N489" s="124" t="s">
        <v>47</v>
      </c>
      <c r="O489" s="125">
        <f>IF($E488&gt;$G488,1,0)+IF($E489&gt;$G489,1,0)+IF($E490&gt;$G490,1,0)</f>
        <v>0</v>
      </c>
      <c r="P489" s="126">
        <f>IF($E488&lt;$G488,1,0)+IF($E489&lt;$G489,1,0)+IF($E490&lt;$G490,1,0)</f>
        <v>2</v>
      </c>
    </row>
    <row r="490" spans="2:22" ht="13.8" thickBot="1" x14ac:dyDescent="0.25">
      <c r="C490" s="7"/>
      <c r="D490" s="48"/>
      <c r="E490" s="77"/>
      <c r="F490" s="78" t="s">
        <v>368</v>
      </c>
      <c r="G490" s="79"/>
      <c r="H490" s="80"/>
      <c r="J490" s="127" t="s">
        <v>44</v>
      </c>
      <c r="K490" s="128">
        <f>$O495</f>
        <v>2</v>
      </c>
      <c r="L490" s="129">
        <f>$P495</f>
        <v>0</v>
      </c>
      <c r="N490" s="130" t="s">
        <v>45</v>
      </c>
      <c r="O490" s="131">
        <f>SUM(E488:E490)</f>
        <v>33</v>
      </c>
      <c r="P490" s="132">
        <f>SUM(G488:G490)</f>
        <v>42</v>
      </c>
    </row>
    <row r="491" spans="2:22" x14ac:dyDescent="0.2">
      <c r="C491" s="6"/>
      <c r="D491" s="43" t="s">
        <v>486</v>
      </c>
      <c r="E491" s="70">
        <v>21</v>
      </c>
      <c r="F491" s="71" t="s">
        <v>368</v>
      </c>
      <c r="G491" s="72">
        <v>16</v>
      </c>
      <c r="H491" s="43" t="s">
        <v>497</v>
      </c>
      <c r="J491" s="133" t="s">
        <v>46</v>
      </c>
      <c r="K491" s="134">
        <f>$O494+$O491+$O488</f>
        <v>2</v>
      </c>
      <c r="L491" s="135">
        <f>$P494+$P491+$P488</f>
        <v>1</v>
      </c>
      <c r="N491" s="118" t="s">
        <v>46</v>
      </c>
      <c r="O491" s="119">
        <f>IF($O492&gt;$P492,1,0)</f>
        <v>1</v>
      </c>
      <c r="P491" s="120">
        <f>IF($O492&lt;$P492,1,0)</f>
        <v>0</v>
      </c>
      <c r="S491" s="56">
        <v>0.6875</v>
      </c>
    </row>
    <row r="492" spans="2:22" x14ac:dyDescent="0.2">
      <c r="C492" s="6" t="s">
        <v>377</v>
      </c>
      <c r="D492" s="60" t="s">
        <v>478</v>
      </c>
      <c r="E492" s="74">
        <v>21</v>
      </c>
      <c r="F492" s="14" t="s">
        <v>368</v>
      </c>
      <c r="G492" s="75">
        <v>17</v>
      </c>
      <c r="H492" s="60" t="s">
        <v>499</v>
      </c>
      <c r="J492" s="133" t="s">
        <v>47</v>
      </c>
      <c r="K492" s="134">
        <f>$O495+$O492+$O489</f>
        <v>4</v>
      </c>
      <c r="L492" s="135">
        <f>$P495+$P492+$P489</f>
        <v>2</v>
      </c>
      <c r="N492" s="124" t="s">
        <v>47</v>
      </c>
      <c r="O492" s="125">
        <f>IF($E491&gt;$G491,1,0)+IF($E492&gt;$G492,1,0)+IF($E493&gt;$G493,1,0)</f>
        <v>2</v>
      </c>
      <c r="P492" s="126">
        <f>IF($E491&lt;$G491,1,0)+IF($E492&lt;$G492,1,0)+IF($E493&lt;$G493,1,0)</f>
        <v>0</v>
      </c>
    </row>
    <row r="493" spans="2:22" ht="13.8" thickBot="1" x14ac:dyDescent="0.25">
      <c r="C493" s="8"/>
      <c r="D493" s="48"/>
      <c r="E493" s="77"/>
      <c r="F493" s="78" t="s">
        <v>368</v>
      </c>
      <c r="G493" s="79"/>
      <c r="H493" s="48"/>
      <c r="J493" s="136" t="s">
        <v>45</v>
      </c>
      <c r="K493" s="137">
        <f>$O496+$O493+$O490</f>
        <v>117</v>
      </c>
      <c r="L493" s="138">
        <f>$P496+$P493+$P490</f>
        <v>98</v>
      </c>
      <c r="N493" s="130" t="s">
        <v>45</v>
      </c>
      <c r="O493" s="131">
        <f>SUM(E491:E493)</f>
        <v>42</v>
      </c>
      <c r="P493" s="132">
        <f>SUM(G491:G493)</f>
        <v>33</v>
      </c>
    </row>
    <row r="494" spans="2:22" x14ac:dyDescent="0.2">
      <c r="C494" s="5"/>
      <c r="D494" s="43" t="s">
        <v>482</v>
      </c>
      <c r="E494" s="70">
        <v>21</v>
      </c>
      <c r="F494" s="71" t="s">
        <v>368</v>
      </c>
      <c r="G494" s="72">
        <v>12</v>
      </c>
      <c r="H494" s="43" t="s">
        <v>501</v>
      </c>
      <c r="J494" s="9"/>
      <c r="K494" s="10"/>
      <c r="L494" s="10"/>
      <c r="N494" s="118" t="s">
        <v>46</v>
      </c>
      <c r="O494" s="119">
        <f>IF($O495&gt;$P495,1,0)</f>
        <v>1</v>
      </c>
      <c r="P494" s="120">
        <f>IF($O495&lt;$P495,1,0)</f>
        <v>0</v>
      </c>
      <c r="S494" s="56">
        <v>0.70833333333333326</v>
      </c>
    </row>
    <row r="495" spans="2:22" x14ac:dyDescent="0.2">
      <c r="C495" s="6" t="s">
        <v>382</v>
      </c>
      <c r="D495" s="60" t="s">
        <v>488</v>
      </c>
      <c r="E495" s="74">
        <v>21</v>
      </c>
      <c r="F495" s="14" t="s">
        <v>368</v>
      </c>
      <c r="G495" s="75">
        <v>11</v>
      </c>
      <c r="H495" s="60" t="s">
        <v>503</v>
      </c>
      <c r="J495" s="9"/>
      <c r="K495" s="10"/>
      <c r="L495" s="10"/>
      <c r="N495" s="124" t="s">
        <v>47</v>
      </c>
      <c r="O495" s="125">
        <f>IF($E494&gt;$G494,1,0)+IF($E495&gt;$G495,1,0)+IF($E496&gt;$G496,1,0)</f>
        <v>2</v>
      </c>
      <c r="P495" s="126">
        <f>IF($E494&lt;$G494,1,0)+IF($E495&lt;$G495,1,0)+IF($E496&lt;$G496,1,0)</f>
        <v>0</v>
      </c>
    </row>
    <row r="496" spans="2:22" ht="13.8" thickBot="1" x14ac:dyDescent="0.25">
      <c r="C496" s="7"/>
      <c r="D496" s="48"/>
      <c r="E496" s="77"/>
      <c r="F496" s="78" t="s">
        <v>368</v>
      </c>
      <c r="G496" s="79"/>
      <c r="H496" s="48"/>
      <c r="J496" s="9"/>
      <c r="K496" s="10"/>
      <c r="L496" s="10"/>
      <c r="N496" s="130" t="s">
        <v>45</v>
      </c>
      <c r="O496" s="131">
        <f>SUM(E494:E496)</f>
        <v>42</v>
      </c>
      <c r="P496" s="132">
        <f>SUM(G494:G496)</f>
        <v>23</v>
      </c>
    </row>
    <row r="497" spans="2:22" ht="13.8" thickBot="1" x14ac:dyDescent="0.25">
      <c r="C497" s="11"/>
      <c r="E497" s="13"/>
      <c r="F497" s="14"/>
      <c r="G497" s="13"/>
      <c r="J497" s="9"/>
      <c r="K497" s="10"/>
      <c r="L497" s="10"/>
      <c r="N497" s="9"/>
      <c r="O497" s="4"/>
      <c r="P497" s="4"/>
    </row>
    <row r="498" spans="2:22" ht="13.8" thickBot="1" x14ac:dyDescent="0.25">
      <c r="B498" t="s">
        <v>51</v>
      </c>
      <c r="C498" s="40" t="s">
        <v>508</v>
      </c>
      <c r="D498" s="69" t="s">
        <v>475</v>
      </c>
      <c r="E498" s="1">
        <v>0</v>
      </c>
      <c r="F498" s="2" t="s">
        <v>368</v>
      </c>
      <c r="G498" s="3">
        <v>3</v>
      </c>
      <c r="H498" s="69" t="s">
        <v>491</v>
      </c>
      <c r="J498" s="113" t="s">
        <v>1</v>
      </c>
      <c r="K498" s="114" t="str">
        <f>IF($K502&gt;$L502,"○","×")</f>
        <v>×</v>
      </c>
      <c r="L498" s="114" t="str">
        <f>IF($K502&lt;$L502,"○","×")</f>
        <v>○</v>
      </c>
      <c r="O498" s="4"/>
      <c r="P498" s="4"/>
      <c r="S498">
        <v>5</v>
      </c>
      <c r="T498" t="s">
        <v>42</v>
      </c>
      <c r="U498" t="s">
        <v>49</v>
      </c>
      <c r="V498" t="s">
        <v>42</v>
      </c>
    </row>
    <row r="499" spans="2:22" x14ac:dyDescent="0.2">
      <c r="C499" s="5"/>
      <c r="D499" s="43" t="s">
        <v>479</v>
      </c>
      <c r="E499" s="70">
        <v>9</v>
      </c>
      <c r="F499" s="71" t="s">
        <v>368</v>
      </c>
      <c r="G499" s="72">
        <v>21</v>
      </c>
      <c r="H499" s="73" t="s">
        <v>499</v>
      </c>
      <c r="J499" s="115" t="s">
        <v>50</v>
      </c>
      <c r="K499" s="116">
        <f>$O500</f>
        <v>0</v>
      </c>
      <c r="L499" s="117">
        <f>$P500</f>
        <v>2</v>
      </c>
      <c r="N499" s="118" t="s">
        <v>46</v>
      </c>
      <c r="O499" s="119">
        <f>IF($O500&gt;$P500,1,0)</f>
        <v>0</v>
      </c>
      <c r="P499" s="120">
        <f>IF($O500&lt;$P500,1,0)</f>
        <v>1</v>
      </c>
      <c r="S499" s="56">
        <v>0.72916666666666663</v>
      </c>
    </row>
    <row r="500" spans="2:22" x14ac:dyDescent="0.2">
      <c r="C500" s="6" t="s">
        <v>372</v>
      </c>
      <c r="D500" s="60" t="s">
        <v>506</v>
      </c>
      <c r="E500" s="74">
        <v>15</v>
      </c>
      <c r="F500" s="14" t="s">
        <v>368</v>
      </c>
      <c r="G500" s="75">
        <v>21</v>
      </c>
      <c r="H500" s="76" t="s">
        <v>495</v>
      </c>
      <c r="J500" s="121" t="s">
        <v>43</v>
      </c>
      <c r="K500" s="122">
        <f>$O503</f>
        <v>0</v>
      </c>
      <c r="L500" s="123">
        <f>$P503</f>
        <v>2</v>
      </c>
      <c r="N500" s="124" t="s">
        <v>47</v>
      </c>
      <c r="O500" s="125">
        <f>IF($E499&gt;$G499,1,0)+IF($E500&gt;$G500,1,0)+IF($E501&gt;$G501,1,0)</f>
        <v>0</v>
      </c>
      <c r="P500" s="126">
        <f>IF($E499&lt;$G499,1,0)+IF($E500&lt;$G500,1,0)+IF($E501&lt;$G501,1,0)</f>
        <v>2</v>
      </c>
    </row>
    <row r="501" spans="2:22" ht="13.8" thickBot="1" x14ac:dyDescent="0.25">
      <c r="C501" s="7"/>
      <c r="D501" s="48"/>
      <c r="E501" s="77"/>
      <c r="F501" s="78" t="s">
        <v>368</v>
      </c>
      <c r="G501" s="79"/>
      <c r="H501" s="80"/>
      <c r="J501" s="127" t="s">
        <v>44</v>
      </c>
      <c r="K501" s="128">
        <f>$O506</f>
        <v>0</v>
      </c>
      <c r="L501" s="129">
        <f>$P506</f>
        <v>2</v>
      </c>
      <c r="N501" s="130" t="s">
        <v>45</v>
      </c>
      <c r="O501" s="131">
        <f>SUM(E499:E501)</f>
        <v>24</v>
      </c>
      <c r="P501" s="132">
        <f>SUM(G499:G501)</f>
        <v>42</v>
      </c>
    </row>
    <row r="502" spans="2:22" x14ac:dyDescent="0.2">
      <c r="C502" s="6"/>
      <c r="D502" s="43" t="s">
        <v>481</v>
      </c>
      <c r="E502" s="70">
        <v>12</v>
      </c>
      <c r="F502" s="71" t="s">
        <v>368</v>
      </c>
      <c r="G502" s="72">
        <v>21</v>
      </c>
      <c r="H502" s="43" t="s">
        <v>497</v>
      </c>
      <c r="J502" s="133" t="s">
        <v>46</v>
      </c>
      <c r="K502" s="134">
        <f>$O505+$O502+$O499</f>
        <v>0</v>
      </c>
      <c r="L502" s="135">
        <f>$P505+$P502+$P499</f>
        <v>3</v>
      </c>
      <c r="N502" s="118" t="s">
        <v>46</v>
      </c>
      <c r="O502" s="119">
        <f>IF($O503&gt;$P503,1,0)</f>
        <v>0</v>
      </c>
      <c r="P502" s="120">
        <f>IF($O503&lt;$P503,1,0)</f>
        <v>1</v>
      </c>
      <c r="S502" s="56">
        <v>0.75</v>
      </c>
    </row>
    <row r="503" spans="2:22" x14ac:dyDescent="0.2">
      <c r="C503" s="6" t="s">
        <v>377</v>
      </c>
      <c r="D503" s="60" t="s">
        <v>477</v>
      </c>
      <c r="E503" s="74">
        <v>13</v>
      </c>
      <c r="F503" s="14" t="s">
        <v>368</v>
      </c>
      <c r="G503" s="75">
        <v>21</v>
      </c>
      <c r="H503" s="60" t="s">
        <v>493</v>
      </c>
      <c r="J503" s="133" t="s">
        <v>47</v>
      </c>
      <c r="K503" s="134">
        <f>$O506+$O503+$O500</f>
        <v>0</v>
      </c>
      <c r="L503" s="135">
        <f>$P506+$P503+$P500</f>
        <v>6</v>
      </c>
      <c r="N503" s="124" t="s">
        <v>47</v>
      </c>
      <c r="O503" s="125">
        <f>IF($E502&gt;$G502,1,0)+IF($E503&gt;$G503,1,0)+IF($E504&gt;$G504,1,0)</f>
        <v>0</v>
      </c>
      <c r="P503" s="126">
        <f>IF($E502&lt;$G502,1,0)+IF($E503&lt;$G503,1,0)+IF($E504&lt;$G504,1,0)</f>
        <v>2</v>
      </c>
    </row>
    <row r="504" spans="2:22" ht="13.8" thickBot="1" x14ac:dyDescent="0.25">
      <c r="C504" s="8"/>
      <c r="D504" s="48"/>
      <c r="E504" s="77"/>
      <c r="F504" s="78" t="s">
        <v>368</v>
      </c>
      <c r="G504" s="79"/>
      <c r="H504" s="48"/>
      <c r="J504" s="136" t="s">
        <v>45</v>
      </c>
      <c r="K504" s="137">
        <f>$O507+$O504+$O501</f>
        <v>74</v>
      </c>
      <c r="L504" s="138">
        <f>$P507+$P504+$P501</f>
        <v>126</v>
      </c>
      <c r="N504" s="130" t="s">
        <v>45</v>
      </c>
      <c r="O504" s="131">
        <f>SUM(E502:E504)</f>
        <v>25</v>
      </c>
      <c r="P504" s="132">
        <f>SUM(G502:G504)</f>
        <v>42</v>
      </c>
    </row>
    <row r="505" spans="2:22" x14ac:dyDescent="0.2">
      <c r="C505" s="5"/>
      <c r="D505" s="43" t="s">
        <v>485</v>
      </c>
      <c r="E505" s="70">
        <v>14</v>
      </c>
      <c r="F505" s="71" t="s">
        <v>368</v>
      </c>
      <c r="G505" s="72">
        <v>21</v>
      </c>
      <c r="H505" s="43" t="s">
        <v>501</v>
      </c>
      <c r="J505" s="9"/>
      <c r="K505" s="10"/>
      <c r="L505" s="10"/>
      <c r="N505" s="118" t="s">
        <v>46</v>
      </c>
      <c r="O505" s="119">
        <f>IF($O506&gt;$P506,1,0)</f>
        <v>0</v>
      </c>
      <c r="P505" s="120">
        <f>IF($O506&lt;$P506,1,0)</f>
        <v>1</v>
      </c>
      <c r="S505" s="56">
        <v>0.77083333333333326</v>
      </c>
    </row>
    <row r="506" spans="2:22" x14ac:dyDescent="0.2">
      <c r="C506" s="6" t="s">
        <v>382</v>
      </c>
      <c r="D506" s="60" t="s">
        <v>505</v>
      </c>
      <c r="E506" s="74">
        <v>11</v>
      </c>
      <c r="F506" s="14" t="s">
        <v>368</v>
      </c>
      <c r="G506" s="75">
        <v>21</v>
      </c>
      <c r="H506" s="60" t="s">
        <v>503</v>
      </c>
      <c r="J506" s="9"/>
      <c r="K506" s="10"/>
      <c r="L506" s="10"/>
      <c r="N506" s="124" t="s">
        <v>47</v>
      </c>
      <c r="O506" s="125">
        <f>IF($E505&gt;$G505,1,0)+IF($E506&gt;$G506,1,0)+IF($E507&gt;$G507,1,0)</f>
        <v>0</v>
      </c>
      <c r="P506" s="126">
        <f>IF($E505&lt;$G505,1,0)+IF($E506&lt;$G506,1,0)+IF($E507&lt;$G507,1,0)</f>
        <v>2</v>
      </c>
    </row>
    <row r="507" spans="2:22" ht="13.8" thickBot="1" x14ac:dyDescent="0.25">
      <c r="C507" s="7"/>
      <c r="D507" s="48"/>
      <c r="E507" s="77"/>
      <c r="F507" s="78" t="s">
        <v>368</v>
      </c>
      <c r="G507" s="79"/>
      <c r="H507" s="48"/>
      <c r="J507" s="9"/>
      <c r="K507" s="10"/>
      <c r="L507" s="10"/>
      <c r="N507" s="130" t="s">
        <v>45</v>
      </c>
      <c r="O507" s="131">
        <f>SUM(E505:E507)</f>
        <v>25</v>
      </c>
      <c r="P507" s="132">
        <f>SUM(G505:G507)</f>
        <v>42</v>
      </c>
    </row>
    <row r="508" spans="2:22" ht="13.8" thickBot="1" x14ac:dyDescent="0.25">
      <c r="E508" s="13"/>
      <c r="F508" s="14"/>
      <c r="G508" s="13"/>
      <c r="J508" s="9"/>
      <c r="K508" s="10"/>
      <c r="L508" s="10"/>
      <c r="N508" s="9"/>
      <c r="O508" s="4"/>
      <c r="P508" s="4"/>
    </row>
    <row r="509" spans="2:22" ht="13.8" thickBot="1" x14ac:dyDescent="0.25">
      <c r="B509" t="s">
        <v>52</v>
      </c>
      <c r="C509" s="40" t="s">
        <v>509</v>
      </c>
      <c r="D509" s="69" t="s">
        <v>476</v>
      </c>
      <c r="E509" s="1">
        <v>1</v>
      </c>
      <c r="F509" s="2" t="s">
        <v>368</v>
      </c>
      <c r="G509" s="3">
        <v>2</v>
      </c>
      <c r="H509" s="69" t="s">
        <v>490</v>
      </c>
      <c r="J509" s="113" t="s">
        <v>1</v>
      </c>
      <c r="K509" s="114" t="str">
        <f>IF($K513&gt;$L513,"○","×")</f>
        <v>×</v>
      </c>
      <c r="L509" s="114" t="str">
        <f>IF($K513&lt;$L513,"○","×")</f>
        <v>○</v>
      </c>
      <c r="O509" s="4"/>
      <c r="P509" s="4"/>
      <c r="S509">
        <v>5</v>
      </c>
      <c r="T509" t="s">
        <v>42</v>
      </c>
      <c r="U509" t="s">
        <v>49</v>
      </c>
      <c r="V509" t="s">
        <v>42</v>
      </c>
    </row>
    <row r="510" spans="2:22" x14ac:dyDescent="0.2">
      <c r="C510" s="5"/>
      <c r="D510" s="43" t="s">
        <v>484</v>
      </c>
      <c r="E510" s="70">
        <v>18</v>
      </c>
      <c r="F510" s="71" t="s">
        <v>368</v>
      </c>
      <c r="G510" s="72">
        <v>21</v>
      </c>
      <c r="H510" s="73" t="s">
        <v>492</v>
      </c>
      <c r="J510" s="115" t="s">
        <v>50</v>
      </c>
      <c r="K510" s="116">
        <f>$O511</f>
        <v>0</v>
      </c>
      <c r="L510" s="117">
        <f>$P511</f>
        <v>2</v>
      </c>
      <c r="N510" s="118" t="s">
        <v>46</v>
      </c>
      <c r="O510" s="119">
        <f>IF($O511&gt;$P511,1,0)</f>
        <v>0</v>
      </c>
      <c r="P510" s="120">
        <f>IF($O511&lt;$P511,1,0)</f>
        <v>1</v>
      </c>
      <c r="S510" s="56">
        <v>0.72916666666666663</v>
      </c>
    </row>
    <row r="511" spans="2:22" x14ac:dyDescent="0.2">
      <c r="C511" s="6" t="s">
        <v>372</v>
      </c>
      <c r="D511" s="60" t="s">
        <v>478</v>
      </c>
      <c r="E511" s="74">
        <v>5</v>
      </c>
      <c r="F511" s="14" t="s">
        <v>368</v>
      </c>
      <c r="G511" s="75">
        <v>21</v>
      </c>
      <c r="H511" s="76" t="s">
        <v>494</v>
      </c>
      <c r="J511" s="121" t="s">
        <v>43</v>
      </c>
      <c r="K511" s="122">
        <f>$O514</f>
        <v>0</v>
      </c>
      <c r="L511" s="123">
        <f>$P514</f>
        <v>2</v>
      </c>
      <c r="N511" s="124" t="s">
        <v>47</v>
      </c>
      <c r="O511" s="125">
        <f>IF($E510&gt;$G510,1,0)+IF($E511&gt;$G511,1,0)+IF($E512&gt;$G512,1,0)</f>
        <v>0</v>
      </c>
      <c r="P511" s="126">
        <f>IF($E510&lt;$G510,1,0)+IF($E511&lt;$G511,1,0)+IF($E512&lt;$G512,1,0)</f>
        <v>2</v>
      </c>
    </row>
    <row r="512" spans="2:22" ht="13.8" thickBot="1" x14ac:dyDescent="0.25">
      <c r="C512" s="7"/>
      <c r="D512" s="48"/>
      <c r="E512" s="77"/>
      <c r="F512" s="78" t="s">
        <v>368</v>
      </c>
      <c r="G512" s="79"/>
      <c r="H512" s="80"/>
      <c r="J512" s="127" t="s">
        <v>44</v>
      </c>
      <c r="K512" s="128">
        <f>$O517</f>
        <v>2</v>
      </c>
      <c r="L512" s="129">
        <f>$P517</f>
        <v>1</v>
      </c>
      <c r="N512" s="130" t="s">
        <v>45</v>
      </c>
      <c r="O512" s="131">
        <f>SUM(E510:E512)</f>
        <v>23</v>
      </c>
      <c r="P512" s="132">
        <f>SUM(G510:G512)</f>
        <v>42</v>
      </c>
    </row>
    <row r="513" spans="2:22" x14ac:dyDescent="0.2">
      <c r="C513" s="6"/>
      <c r="D513" s="43" t="s">
        <v>488</v>
      </c>
      <c r="E513" s="70">
        <v>8</v>
      </c>
      <c r="F513" s="71" t="s">
        <v>368</v>
      </c>
      <c r="G513" s="72">
        <v>21</v>
      </c>
      <c r="H513" s="43" t="s">
        <v>496</v>
      </c>
      <c r="J513" s="133" t="s">
        <v>46</v>
      </c>
      <c r="K513" s="134">
        <f>$O516+$O513+$O510</f>
        <v>1</v>
      </c>
      <c r="L513" s="135">
        <f>$P516+$P513+$P510</f>
        <v>2</v>
      </c>
      <c r="N513" s="118" t="s">
        <v>46</v>
      </c>
      <c r="O513" s="119">
        <f>IF($O514&gt;$P514,1,0)</f>
        <v>0</v>
      </c>
      <c r="P513" s="120">
        <f>IF($O514&lt;$P514,1,0)</f>
        <v>1</v>
      </c>
      <c r="S513" s="56">
        <v>0.75</v>
      </c>
    </row>
    <row r="514" spans="2:22" x14ac:dyDescent="0.2">
      <c r="C514" s="6" t="s">
        <v>377</v>
      </c>
      <c r="D514" s="60" t="s">
        <v>480</v>
      </c>
      <c r="E514" s="74">
        <v>15</v>
      </c>
      <c r="F514" s="14" t="s">
        <v>368</v>
      </c>
      <c r="G514" s="75">
        <v>21</v>
      </c>
      <c r="H514" s="60" t="s">
        <v>498</v>
      </c>
      <c r="J514" s="133" t="s">
        <v>47</v>
      </c>
      <c r="K514" s="134">
        <f>$O517+$O514+$O511</f>
        <v>2</v>
      </c>
      <c r="L514" s="135">
        <f>$P517+$P514+$P511</f>
        <v>5</v>
      </c>
      <c r="N514" s="124" t="s">
        <v>47</v>
      </c>
      <c r="O514" s="125">
        <f>IF($E513&gt;$G513,1,0)+IF($E514&gt;$G514,1,0)+IF($E515&gt;$G515,1,0)</f>
        <v>0</v>
      </c>
      <c r="P514" s="126">
        <f>IF($E513&lt;$G513,1,0)+IF($E514&lt;$G514,1,0)+IF($E515&lt;$G515,1,0)</f>
        <v>2</v>
      </c>
    </row>
    <row r="515" spans="2:22" ht="13.8" thickBot="1" x14ac:dyDescent="0.25">
      <c r="C515" s="8"/>
      <c r="D515" s="48"/>
      <c r="E515" s="77"/>
      <c r="F515" s="78" t="s">
        <v>368</v>
      </c>
      <c r="G515" s="79"/>
      <c r="H515" s="48"/>
      <c r="J515" s="136" t="s">
        <v>45</v>
      </c>
      <c r="K515" s="137">
        <f>$O518+$O515+$O512</f>
        <v>102</v>
      </c>
      <c r="L515" s="138">
        <f>$P518+$P515+$P512</f>
        <v>135</v>
      </c>
      <c r="N515" s="130" t="s">
        <v>45</v>
      </c>
      <c r="O515" s="131">
        <f>SUM(E513:E515)</f>
        <v>23</v>
      </c>
      <c r="P515" s="132">
        <f>SUM(G513:G515)</f>
        <v>42</v>
      </c>
    </row>
    <row r="516" spans="2:22" x14ac:dyDescent="0.2">
      <c r="C516" s="5"/>
      <c r="D516" s="43" t="s">
        <v>486</v>
      </c>
      <c r="E516" s="70">
        <v>21</v>
      </c>
      <c r="F516" s="71" t="s">
        <v>368</v>
      </c>
      <c r="G516" s="72">
        <v>16</v>
      </c>
      <c r="H516" s="43" t="s">
        <v>500</v>
      </c>
      <c r="J516" s="9"/>
      <c r="K516" s="10"/>
      <c r="L516" s="10"/>
      <c r="N516" s="118" t="s">
        <v>46</v>
      </c>
      <c r="O516" s="119">
        <f>IF($O517&gt;$P517,1,0)</f>
        <v>1</v>
      </c>
      <c r="P516" s="120">
        <f>IF($O517&lt;$P517,1,0)</f>
        <v>0</v>
      </c>
      <c r="S516" s="56">
        <v>0.77083333333333326</v>
      </c>
    </row>
    <row r="517" spans="2:22" x14ac:dyDescent="0.2">
      <c r="C517" s="6" t="s">
        <v>382</v>
      </c>
      <c r="D517" s="60" t="s">
        <v>482</v>
      </c>
      <c r="E517" s="74">
        <v>20</v>
      </c>
      <c r="F517" s="14" t="s">
        <v>368</v>
      </c>
      <c r="G517" s="75">
        <v>21</v>
      </c>
      <c r="H517" s="60" t="s">
        <v>502</v>
      </c>
      <c r="J517" s="9"/>
      <c r="K517" s="10"/>
      <c r="L517" s="10"/>
      <c r="N517" s="124" t="s">
        <v>47</v>
      </c>
      <c r="O517" s="125">
        <f>IF($E516&gt;$G516,1,0)+IF($E517&gt;$G517,1,0)+IF($E518&gt;$G518,1,0)</f>
        <v>2</v>
      </c>
      <c r="P517" s="126">
        <f>IF($E516&lt;$G516,1,0)+IF($E517&lt;$G517,1,0)+IF($E518&lt;$G518,1,0)</f>
        <v>1</v>
      </c>
    </row>
    <row r="518" spans="2:22" ht="13.8" thickBot="1" x14ac:dyDescent="0.25">
      <c r="C518" s="7"/>
      <c r="D518" s="48"/>
      <c r="E518" s="77">
        <v>15</v>
      </c>
      <c r="F518" s="78" t="s">
        <v>368</v>
      </c>
      <c r="G518" s="79">
        <v>14</v>
      </c>
      <c r="H518" s="48"/>
      <c r="J518" s="9"/>
      <c r="K518" s="10"/>
      <c r="L518" s="10"/>
      <c r="N518" s="130" t="s">
        <v>45</v>
      </c>
      <c r="O518" s="131">
        <f>SUM(E516:E518)</f>
        <v>56</v>
      </c>
      <c r="P518" s="132">
        <f>SUM(G516:G518)</f>
        <v>51</v>
      </c>
    </row>
    <row r="519" spans="2:22" ht="13.8" thickBot="1" x14ac:dyDescent="0.25">
      <c r="E519" s="13"/>
      <c r="F519" s="14"/>
      <c r="G519" s="13"/>
      <c r="J519" s="9"/>
      <c r="K519" s="10"/>
      <c r="L519" s="10"/>
      <c r="N519" s="9"/>
      <c r="O519" s="4"/>
      <c r="P519" s="4"/>
    </row>
    <row r="520" spans="2:22" ht="13.8" hidden="1" thickBot="1" x14ac:dyDescent="0.25">
      <c r="B520" t="s">
        <v>53</v>
      </c>
      <c r="C520" s="40" t="s">
        <v>0</v>
      </c>
      <c r="D520" s="69"/>
      <c r="E520" s="1">
        <f>$K524</f>
        <v>0</v>
      </c>
      <c r="F520" s="2" t="s">
        <v>38</v>
      </c>
      <c r="G520" s="3">
        <f>$L524</f>
        <v>0</v>
      </c>
      <c r="H520" s="69"/>
      <c r="J520" s="113" t="s">
        <v>1</v>
      </c>
      <c r="K520" s="114" t="str">
        <f>IF($K524&gt;$L524,"○","×")</f>
        <v>×</v>
      </c>
      <c r="L520" s="114" t="str">
        <f>IF($K524&lt;$L524,"○","×")</f>
        <v>×</v>
      </c>
      <c r="O520" s="4"/>
      <c r="P520" s="4"/>
      <c r="S520"/>
      <c r="T520" t="s">
        <v>22</v>
      </c>
      <c r="U520" t="s">
        <v>22</v>
      </c>
      <c r="V520" t="s">
        <v>22</v>
      </c>
    </row>
    <row r="521" spans="2:22" ht="13.8" hidden="1" thickBot="1" x14ac:dyDescent="0.25">
      <c r="C521" s="5"/>
      <c r="D521" s="43"/>
      <c r="E521" s="70"/>
      <c r="F521" s="71" t="s">
        <v>38</v>
      </c>
      <c r="G521" s="72"/>
      <c r="H521" s="73"/>
      <c r="J521" s="115" t="s">
        <v>50</v>
      </c>
      <c r="K521" s="116">
        <f>$O522</f>
        <v>0</v>
      </c>
      <c r="L521" s="117">
        <f>$P522</f>
        <v>0</v>
      </c>
      <c r="N521" s="118" t="s">
        <v>46</v>
      </c>
      <c r="O521" s="119">
        <f>IF($O522&gt;$P522,1,0)</f>
        <v>0</v>
      </c>
      <c r="P521" s="120">
        <f>IF($O522&lt;$P522,1,0)</f>
        <v>0</v>
      </c>
      <c r="S521" s="56" t="s">
        <v>23</v>
      </c>
    </row>
    <row r="522" spans="2:22" ht="13.8" hidden="1" thickBot="1" x14ac:dyDescent="0.25">
      <c r="C522" s="6" t="s">
        <v>76</v>
      </c>
      <c r="D522" s="60"/>
      <c r="E522" s="74"/>
      <c r="F522" s="14" t="s">
        <v>38</v>
      </c>
      <c r="G522" s="75"/>
      <c r="H522" s="76"/>
      <c r="J522" s="121" t="s">
        <v>43</v>
      </c>
      <c r="K522" s="122">
        <f>$O525</f>
        <v>0</v>
      </c>
      <c r="L522" s="123">
        <f>$P525</f>
        <v>0</v>
      </c>
      <c r="N522" s="124" t="s">
        <v>47</v>
      </c>
      <c r="O522" s="125">
        <f>IF($E521&gt;$G521,1,0)+IF($E522&gt;$G522,1,0)+IF($E523&gt;$G523,1,0)</f>
        <v>0</v>
      </c>
      <c r="P522" s="126">
        <f>IF($E521&lt;$G521,1,0)+IF($E522&lt;$G522,1,0)+IF($E523&lt;$G523,1,0)</f>
        <v>0</v>
      </c>
    </row>
    <row r="523" spans="2:22" ht="13.8" hidden="1" thickBot="1" x14ac:dyDescent="0.25">
      <c r="C523" s="7"/>
      <c r="D523" s="48"/>
      <c r="E523" s="77"/>
      <c r="F523" s="78" t="s">
        <v>38</v>
      </c>
      <c r="G523" s="79"/>
      <c r="H523" s="80"/>
      <c r="J523" s="127" t="s">
        <v>44</v>
      </c>
      <c r="K523" s="128">
        <f>$O528</f>
        <v>0</v>
      </c>
      <c r="L523" s="129">
        <f>$P528</f>
        <v>0</v>
      </c>
      <c r="N523" s="130" t="s">
        <v>45</v>
      </c>
      <c r="O523" s="131">
        <f>SUM(E521:E523)</f>
        <v>0</v>
      </c>
      <c r="P523" s="132">
        <f>SUM(G521:G523)</f>
        <v>0</v>
      </c>
    </row>
    <row r="524" spans="2:22" ht="13.8" hidden="1" thickBot="1" x14ac:dyDescent="0.25">
      <c r="C524" s="6"/>
      <c r="D524" s="43"/>
      <c r="E524" s="70"/>
      <c r="F524" s="71" t="s">
        <v>38</v>
      </c>
      <c r="G524" s="72"/>
      <c r="H524" s="43"/>
      <c r="J524" s="133" t="s">
        <v>46</v>
      </c>
      <c r="K524" s="134">
        <f>$O527+$O524+$O521</f>
        <v>0</v>
      </c>
      <c r="L524" s="135">
        <f>$P527+$P524+$P521</f>
        <v>0</v>
      </c>
      <c r="N524" s="118" t="s">
        <v>46</v>
      </c>
      <c r="O524" s="119">
        <f>IF($O525&gt;$P525,1,0)</f>
        <v>0</v>
      </c>
      <c r="P524" s="120">
        <f>IF($O525&lt;$P525,1,0)</f>
        <v>0</v>
      </c>
      <c r="S524" s="56" t="s">
        <v>24</v>
      </c>
    </row>
    <row r="525" spans="2:22" ht="13.8" hidden="1" thickBot="1" x14ac:dyDescent="0.25">
      <c r="C525" s="6" t="s">
        <v>77</v>
      </c>
      <c r="D525" s="60"/>
      <c r="E525" s="74"/>
      <c r="F525" s="14" t="s">
        <v>38</v>
      </c>
      <c r="G525" s="75"/>
      <c r="H525" s="60"/>
      <c r="J525" s="133" t="s">
        <v>47</v>
      </c>
      <c r="K525" s="134">
        <f>$O528+$O525+$O522</f>
        <v>0</v>
      </c>
      <c r="L525" s="135">
        <f>$P528+$P525+$P522</f>
        <v>0</v>
      </c>
      <c r="N525" s="124" t="s">
        <v>47</v>
      </c>
      <c r="O525" s="125">
        <f>IF($E524&gt;$G524,1,0)+IF($E525&gt;$G525,1,0)+IF($E526&gt;$G526,1,0)</f>
        <v>0</v>
      </c>
      <c r="P525" s="126">
        <f>IF($E524&lt;$G524,1,0)+IF($E525&lt;$G525,1,0)+IF($E526&lt;$G526,1,0)</f>
        <v>0</v>
      </c>
    </row>
    <row r="526" spans="2:22" ht="13.8" hidden="1" thickBot="1" x14ac:dyDescent="0.25">
      <c r="C526" s="8"/>
      <c r="D526" s="48"/>
      <c r="E526" s="77"/>
      <c r="F526" s="78" t="s">
        <v>38</v>
      </c>
      <c r="G526" s="79"/>
      <c r="H526" s="48"/>
      <c r="J526" s="136" t="s">
        <v>45</v>
      </c>
      <c r="K526" s="137">
        <f>$O529+$O526+$O523</f>
        <v>0</v>
      </c>
      <c r="L526" s="138">
        <f>$P529+$P526+$P523</f>
        <v>0</v>
      </c>
      <c r="N526" s="130" t="s">
        <v>45</v>
      </c>
      <c r="O526" s="131">
        <f>SUM(E524:E526)</f>
        <v>0</v>
      </c>
      <c r="P526" s="132">
        <f>SUM(G524:G526)</f>
        <v>0</v>
      </c>
    </row>
    <row r="527" spans="2:22" ht="13.8" hidden="1" thickBot="1" x14ac:dyDescent="0.25">
      <c r="C527" s="5"/>
      <c r="D527" s="43"/>
      <c r="E527" s="70"/>
      <c r="F527" s="71" t="s">
        <v>38</v>
      </c>
      <c r="G527" s="72"/>
      <c r="H527" s="43"/>
      <c r="J527" s="9"/>
      <c r="K527" s="10"/>
      <c r="L527" s="10"/>
      <c r="N527" s="118" t="s">
        <v>46</v>
      </c>
      <c r="O527" s="119">
        <f>IF($O528&gt;$P528,1,0)</f>
        <v>0</v>
      </c>
      <c r="P527" s="120">
        <f>IF($O528&lt;$P528,1,0)</f>
        <v>0</v>
      </c>
      <c r="S527" s="56" t="s">
        <v>24</v>
      </c>
    </row>
    <row r="528" spans="2:22" ht="13.8" hidden="1" thickBot="1" x14ac:dyDescent="0.25">
      <c r="C528" s="6" t="s">
        <v>78</v>
      </c>
      <c r="D528" s="60"/>
      <c r="E528" s="74"/>
      <c r="F528" s="14" t="s">
        <v>38</v>
      </c>
      <c r="G528" s="75"/>
      <c r="H528" s="60"/>
      <c r="J528" s="9"/>
      <c r="K528" s="10"/>
      <c r="L528" s="10"/>
      <c r="N528" s="124" t="s">
        <v>47</v>
      </c>
      <c r="O528" s="125">
        <f>IF($E527&gt;$G527,1,0)+IF($E528&gt;$G528,1,0)+IF($E529&gt;$G529,1,0)</f>
        <v>0</v>
      </c>
      <c r="P528" s="126">
        <f>IF($E527&lt;$G527,1,0)+IF($E528&lt;$G528,1,0)+IF($E529&lt;$G529,1,0)</f>
        <v>0</v>
      </c>
    </row>
    <row r="529" spans="2:22" ht="13.8" hidden="1" thickBot="1" x14ac:dyDescent="0.25">
      <c r="C529" s="7"/>
      <c r="D529" s="48"/>
      <c r="E529" s="77"/>
      <c r="F529" s="78" t="s">
        <v>38</v>
      </c>
      <c r="G529" s="79"/>
      <c r="H529" s="48"/>
      <c r="J529" s="9"/>
      <c r="K529" s="10"/>
      <c r="L529" s="10"/>
      <c r="N529" s="130" t="s">
        <v>45</v>
      </c>
      <c r="O529" s="131">
        <f>SUM(E527:E529)</f>
        <v>0</v>
      </c>
      <c r="P529" s="132">
        <f>SUM(G527:G529)</f>
        <v>0</v>
      </c>
    </row>
    <row r="530" spans="2:22" ht="13.8" hidden="1" thickBot="1" x14ac:dyDescent="0.25">
      <c r="E530" s="13"/>
      <c r="F530" s="14"/>
      <c r="G530" s="13"/>
      <c r="K530" s="10"/>
      <c r="L530" s="10"/>
      <c r="O530" s="4"/>
      <c r="P530" s="4"/>
    </row>
    <row r="531" spans="2:22" ht="13.8" hidden="1" thickBot="1" x14ac:dyDescent="0.25">
      <c r="B531" t="s">
        <v>54</v>
      </c>
      <c r="C531" s="40" t="s">
        <v>0</v>
      </c>
      <c r="D531" s="69"/>
      <c r="E531" s="1">
        <f>$K535</f>
        <v>0</v>
      </c>
      <c r="F531" s="2" t="s">
        <v>38</v>
      </c>
      <c r="G531" s="3">
        <f>$L535</f>
        <v>0</v>
      </c>
      <c r="H531" s="69"/>
      <c r="J531" s="113" t="s">
        <v>1</v>
      </c>
      <c r="K531" s="114" t="str">
        <f>IF($K535&gt;$L535,"○","×")</f>
        <v>×</v>
      </c>
      <c r="L531" s="114" t="str">
        <f>IF($K535&lt;$L535,"○","×")</f>
        <v>×</v>
      </c>
      <c r="O531" s="4"/>
      <c r="P531" s="4"/>
      <c r="S531"/>
      <c r="T531" t="s">
        <v>22</v>
      </c>
      <c r="U531" t="s">
        <v>22</v>
      </c>
      <c r="V531" t="s">
        <v>22</v>
      </c>
    </row>
    <row r="532" spans="2:22" ht="13.8" hidden="1" thickBot="1" x14ac:dyDescent="0.25">
      <c r="C532" s="5"/>
      <c r="D532" s="43"/>
      <c r="E532" s="70"/>
      <c r="F532" s="71" t="s">
        <v>38</v>
      </c>
      <c r="G532" s="72"/>
      <c r="H532" s="73"/>
      <c r="J532" s="115" t="s">
        <v>50</v>
      </c>
      <c r="K532" s="116">
        <f>$O533</f>
        <v>0</v>
      </c>
      <c r="L532" s="117">
        <f>$P533</f>
        <v>0</v>
      </c>
      <c r="N532" s="118" t="s">
        <v>46</v>
      </c>
      <c r="O532" s="119">
        <f>IF($O533&gt;$P533,1,0)</f>
        <v>0</v>
      </c>
      <c r="P532" s="120">
        <f>IF($O533&lt;$P533,1,0)</f>
        <v>0</v>
      </c>
      <c r="S532" s="56" t="s">
        <v>23</v>
      </c>
    </row>
    <row r="533" spans="2:22" ht="13.8" hidden="1" thickBot="1" x14ac:dyDescent="0.25">
      <c r="C533" s="6" t="s">
        <v>76</v>
      </c>
      <c r="D533" s="60"/>
      <c r="E533" s="74"/>
      <c r="F533" s="14" t="s">
        <v>38</v>
      </c>
      <c r="G533" s="75"/>
      <c r="H533" s="76"/>
      <c r="J533" s="121" t="s">
        <v>43</v>
      </c>
      <c r="K533" s="122">
        <f>$O536</f>
        <v>0</v>
      </c>
      <c r="L533" s="123">
        <f>$P536</f>
        <v>0</v>
      </c>
      <c r="N533" s="124" t="s">
        <v>47</v>
      </c>
      <c r="O533" s="125">
        <f>IF($E532&gt;$G532,1,0)+IF($E533&gt;$G533,1,0)+IF($E534&gt;$G534,1,0)</f>
        <v>0</v>
      </c>
      <c r="P533" s="126">
        <f>IF($E532&lt;$G532,1,0)+IF($E533&lt;$G533,1,0)+IF($E534&lt;$G534,1,0)</f>
        <v>0</v>
      </c>
    </row>
    <row r="534" spans="2:22" ht="13.8" hidden="1" thickBot="1" x14ac:dyDescent="0.25">
      <c r="C534" s="7"/>
      <c r="D534" s="48"/>
      <c r="E534" s="77"/>
      <c r="F534" s="78" t="s">
        <v>38</v>
      </c>
      <c r="G534" s="79"/>
      <c r="H534" s="80"/>
      <c r="J534" s="127" t="s">
        <v>44</v>
      </c>
      <c r="K534" s="128">
        <f>$O539</f>
        <v>0</v>
      </c>
      <c r="L534" s="129">
        <f>$P539</f>
        <v>0</v>
      </c>
      <c r="N534" s="130" t="s">
        <v>45</v>
      </c>
      <c r="O534" s="131">
        <f>SUM(E532:E534)</f>
        <v>0</v>
      </c>
      <c r="P534" s="132">
        <f>SUM(G532:G534)</f>
        <v>0</v>
      </c>
    </row>
    <row r="535" spans="2:22" ht="13.8" hidden="1" thickBot="1" x14ac:dyDescent="0.25">
      <c r="C535" s="6"/>
      <c r="D535" s="43"/>
      <c r="E535" s="70"/>
      <c r="F535" s="71" t="s">
        <v>38</v>
      </c>
      <c r="G535" s="72"/>
      <c r="H535" s="43"/>
      <c r="J535" s="133" t="s">
        <v>46</v>
      </c>
      <c r="K535" s="134">
        <f>$O538+$O535+$O532</f>
        <v>0</v>
      </c>
      <c r="L535" s="135">
        <f>$P538+$P535+$P532</f>
        <v>0</v>
      </c>
      <c r="N535" s="118" t="s">
        <v>46</v>
      </c>
      <c r="O535" s="119">
        <f>IF($O536&gt;$P536,1,0)</f>
        <v>0</v>
      </c>
      <c r="P535" s="120">
        <f>IF($O536&lt;$P536,1,0)</f>
        <v>0</v>
      </c>
      <c r="S535" s="56" t="s">
        <v>24</v>
      </c>
    </row>
    <row r="536" spans="2:22" ht="13.8" hidden="1" thickBot="1" x14ac:dyDescent="0.25">
      <c r="C536" s="6" t="s">
        <v>77</v>
      </c>
      <c r="D536" s="60"/>
      <c r="E536" s="74"/>
      <c r="F536" s="14" t="s">
        <v>38</v>
      </c>
      <c r="G536" s="75"/>
      <c r="H536" s="60"/>
      <c r="J536" s="133" t="s">
        <v>47</v>
      </c>
      <c r="K536" s="134">
        <f>$O539+$O536+$O533</f>
        <v>0</v>
      </c>
      <c r="L536" s="135">
        <f>$P539+$P536+$P533</f>
        <v>0</v>
      </c>
      <c r="N536" s="124" t="s">
        <v>47</v>
      </c>
      <c r="O536" s="125">
        <f>IF($E535&gt;$G535,1,0)+IF($E536&gt;$G536,1,0)+IF($E537&gt;$G537,1,0)</f>
        <v>0</v>
      </c>
      <c r="P536" s="126">
        <f>IF($E535&lt;$G535,1,0)+IF($E536&lt;$G536,1,0)+IF($E537&lt;$G537,1,0)</f>
        <v>0</v>
      </c>
    </row>
    <row r="537" spans="2:22" ht="13.8" hidden="1" thickBot="1" x14ac:dyDescent="0.25">
      <c r="C537" s="8"/>
      <c r="D537" s="48"/>
      <c r="E537" s="77"/>
      <c r="F537" s="78" t="s">
        <v>38</v>
      </c>
      <c r="G537" s="79"/>
      <c r="H537" s="48"/>
      <c r="J537" s="136" t="s">
        <v>45</v>
      </c>
      <c r="K537" s="137">
        <f>$O540+$O537+$O534</f>
        <v>0</v>
      </c>
      <c r="L537" s="138">
        <f>$P540+$P537+$P534</f>
        <v>0</v>
      </c>
      <c r="N537" s="130" t="s">
        <v>45</v>
      </c>
      <c r="O537" s="131">
        <f>SUM(E535:E537)</f>
        <v>0</v>
      </c>
      <c r="P537" s="132">
        <f>SUM(G535:G537)</f>
        <v>0</v>
      </c>
    </row>
    <row r="538" spans="2:22" ht="13.8" hidden="1" thickBot="1" x14ac:dyDescent="0.25">
      <c r="C538" s="5"/>
      <c r="D538" s="43"/>
      <c r="E538" s="70"/>
      <c r="F538" s="71" t="s">
        <v>38</v>
      </c>
      <c r="G538" s="72"/>
      <c r="H538" s="43"/>
      <c r="J538" s="9"/>
      <c r="K538" s="10"/>
      <c r="L538" s="10"/>
      <c r="N538" s="118" t="s">
        <v>46</v>
      </c>
      <c r="O538" s="119">
        <f>IF($O539&gt;$P539,1,0)</f>
        <v>0</v>
      </c>
      <c r="P538" s="120">
        <f>IF($O539&lt;$P539,1,0)</f>
        <v>0</v>
      </c>
      <c r="S538" s="56" t="s">
        <v>24</v>
      </c>
    </row>
    <row r="539" spans="2:22" ht="13.8" hidden="1" thickBot="1" x14ac:dyDescent="0.25">
      <c r="C539" s="6" t="s">
        <v>78</v>
      </c>
      <c r="D539" s="60"/>
      <c r="E539" s="74"/>
      <c r="F539" s="14" t="s">
        <v>38</v>
      </c>
      <c r="G539" s="75"/>
      <c r="H539" s="60"/>
      <c r="J539" s="9"/>
      <c r="K539" s="10"/>
      <c r="L539" s="10"/>
      <c r="N539" s="124" t="s">
        <v>47</v>
      </c>
      <c r="O539" s="125">
        <f>IF($E538&gt;$G538,1,0)+IF($E539&gt;$G539,1,0)+IF($E540&gt;$G540,1,0)</f>
        <v>0</v>
      </c>
      <c r="P539" s="126">
        <f>IF($E538&lt;$G538,1,0)+IF($E539&lt;$G539,1,0)+IF($E540&lt;$G540,1,0)</f>
        <v>0</v>
      </c>
    </row>
    <row r="540" spans="2:22" ht="13.8" hidden="1" thickBot="1" x14ac:dyDescent="0.25">
      <c r="C540" s="7"/>
      <c r="D540" s="48"/>
      <c r="E540" s="77"/>
      <c r="F540" s="78" t="s">
        <v>38</v>
      </c>
      <c r="G540" s="79"/>
      <c r="H540" s="48"/>
      <c r="J540" s="9"/>
      <c r="K540" s="10"/>
      <c r="L540" s="10"/>
      <c r="N540" s="130" t="s">
        <v>45</v>
      </c>
      <c r="O540" s="131">
        <f>SUM(E538:E540)</f>
        <v>0</v>
      </c>
      <c r="P540" s="132">
        <f>SUM(G538:G540)</f>
        <v>0</v>
      </c>
    </row>
    <row r="541" spans="2:22" ht="13.8" hidden="1" thickBot="1" x14ac:dyDescent="0.25"/>
    <row r="542" spans="2:22" ht="13.8" hidden="1" thickBot="1" x14ac:dyDescent="0.25">
      <c r="B542" t="s">
        <v>55</v>
      </c>
      <c r="C542" s="40" t="s">
        <v>0</v>
      </c>
      <c r="D542" s="69"/>
      <c r="E542" s="1">
        <f>$K546</f>
        <v>0</v>
      </c>
      <c r="F542" s="2" t="s">
        <v>38</v>
      </c>
      <c r="G542" s="3">
        <f>$L546</f>
        <v>0</v>
      </c>
      <c r="H542" s="69"/>
      <c r="J542" s="113" t="s">
        <v>1</v>
      </c>
      <c r="K542" s="114" t="str">
        <f>IF($K546&gt;$L546,"○","×")</f>
        <v>×</v>
      </c>
      <c r="L542" s="114" t="str">
        <f>IF($K546&lt;$L546,"○","×")</f>
        <v>×</v>
      </c>
      <c r="O542" s="4"/>
      <c r="P542" s="4"/>
      <c r="S542"/>
      <c r="T542" t="s">
        <v>22</v>
      </c>
      <c r="U542" t="s">
        <v>22</v>
      </c>
      <c r="V542" t="s">
        <v>22</v>
      </c>
    </row>
    <row r="543" spans="2:22" ht="13.8" hidden="1" thickBot="1" x14ac:dyDescent="0.25">
      <c r="C543" s="5"/>
      <c r="D543" s="43"/>
      <c r="E543" s="70"/>
      <c r="F543" s="71" t="s">
        <v>38</v>
      </c>
      <c r="G543" s="72"/>
      <c r="H543" s="73"/>
      <c r="J543" s="115" t="s">
        <v>50</v>
      </c>
      <c r="K543" s="116">
        <f>$O544</f>
        <v>0</v>
      </c>
      <c r="L543" s="117">
        <f>$P544</f>
        <v>0</v>
      </c>
      <c r="N543" s="118" t="s">
        <v>46</v>
      </c>
      <c r="O543" s="119">
        <f>IF($O544&gt;$P544,1,0)</f>
        <v>0</v>
      </c>
      <c r="P543" s="120">
        <f>IF($O544&lt;$P544,1,0)</f>
        <v>0</v>
      </c>
      <c r="S543" s="56" t="s">
        <v>23</v>
      </c>
    </row>
    <row r="544" spans="2:22" ht="13.8" hidden="1" thickBot="1" x14ac:dyDescent="0.25">
      <c r="C544" s="6" t="s">
        <v>76</v>
      </c>
      <c r="D544" s="60"/>
      <c r="E544" s="74"/>
      <c r="F544" s="14" t="s">
        <v>38</v>
      </c>
      <c r="G544" s="75"/>
      <c r="H544" s="76"/>
      <c r="J544" s="121" t="s">
        <v>43</v>
      </c>
      <c r="K544" s="122">
        <f>$O547</f>
        <v>0</v>
      </c>
      <c r="L544" s="123">
        <f>$P547</f>
        <v>0</v>
      </c>
      <c r="N544" s="124" t="s">
        <v>47</v>
      </c>
      <c r="O544" s="125">
        <f>IF($E543&gt;$G543,1,0)+IF($E544&gt;$G544,1,0)+IF($E545&gt;$G545,1,0)</f>
        <v>0</v>
      </c>
      <c r="P544" s="126">
        <f>IF($E543&lt;$G543,1,0)+IF($E544&lt;$G544,1,0)+IF($E545&lt;$G545,1,0)</f>
        <v>0</v>
      </c>
    </row>
    <row r="545" spans="2:22" ht="13.8" hidden="1" thickBot="1" x14ac:dyDescent="0.25">
      <c r="C545" s="7"/>
      <c r="D545" s="48"/>
      <c r="E545" s="77"/>
      <c r="F545" s="78" t="s">
        <v>38</v>
      </c>
      <c r="G545" s="79"/>
      <c r="H545" s="80"/>
      <c r="J545" s="127" t="s">
        <v>44</v>
      </c>
      <c r="K545" s="128">
        <f>$O550</f>
        <v>0</v>
      </c>
      <c r="L545" s="129">
        <f>$P550</f>
        <v>0</v>
      </c>
      <c r="N545" s="130" t="s">
        <v>45</v>
      </c>
      <c r="O545" s="131">
        <f>SUM(E543:E545)</f>
        <v>0</v>
      </c>
      <c r="P545" s="132">
        <f>SUM(G543:G545)</f>
        <v>0</v>
      </c>
    </row>
    <row r="546" spans="2:22" ht="13.8" hidden="1" thickBot="1" x14ac:dyDescent="0.25">
      <c r="C546" s="6"/>
      <c r="D546" s="43"/>
      <c r="E546" s="70"/>
      <c r="F546" s="71" t="s">
        <v>38</v>
      </c>
      <c r="G546" s="72"/>
      <c r="H546" s="43"/>
      <c r="J546" s="133" t="s">
        <v>46</v>
      </c>
      <c r="K546" s="134">
        <f>$O549+$O546+$O543</f>
        <v>0</v>
      </c>
      <c r="L546" s="135">
        <f>$P549+$P546+$P543</f>
        <v>0</v>
      </c>
      <c r="N546" s="118" t="s">
        <v>46</v>
      </c>
      <c r="O546" s="119">
        <f>IF($O547&gt;$P547,1,0)</f>
        <v>0</v>
      </c>
      <c r="P546" s="120">
        <f>IF($O547&lt;$P547,1,0)</f>
        <v>0</v>
      </c>
      <c r="S546" s="56" t="s">
        <v>24</v>
      </c>
    </row>
    <row r="547" spans="2:22" ht="13.8" hidden="1" thickBot="1" x14ac:dyDescent="0.25">
      <c r="C547" s="6" t="s">
        <v>77</v>
      </c>
      <c r="D547" s="60"/>
      <c r="E547" s="74"/>
      <c r="F547" s="14" t="s">
        <v>38</v>
      </c>
      <c r="G547" s="75"/>
      <c r="H547" s="60"/>
      <c r="J547" s="133" t="s">
        <v>47</v>
      </c>
      <c r="K547" s="134">
        <f>$O550+$O547+$O544</f>
        <v>0</v>
      </c>
      <c r="L547" s="135">
        <f>$P550+$P547+$P544</f>
        <v>0</v>
      </c>
      <c r="N547" s="124" t="s">
        <v>47</v>
      </c>
      <c r="O547" s="125">
        <f>IF($E546&gt;$G546,1,0)+IF($E547&gt;$G547,1,0)+IF($E548&gt;$G548,1,0)</f>
        <v>0</v>
      </c>
      <c r="P547" s="126">
        <f>IF($E546&lt;$G546,1,0)+IF($E547&lt;$G547,1,0)+IF($E548&lt;$G548,1,0)</f>
        <v>0</v>
      </c>
    </row>
    <row r="548" spans="2:22" ht="13.8" hidden="1" thickBot="1" x14ac:dyDescent="0.25">
      <c r="C548" s="8"/>
      <c r="D548" s="48"/>
      <c r="E548" s="77"/>
      <c r="F548" s="78" t="s">
        <v>38</v>
      </c>
      <c r="G548" s="79"/>
      <c r="H548" s="48"/>
      <c r="J548" s="136" t="s">
        <v>45</v>
      </c>
      <c r="K548" s="137">
        <f>$O551+$O548+$O545</f>
        <v>0</v>
      </c>
      <c r="L548" s="138">
        <f>$P551+$P548+$P545</f>
        <v>0</v>
      </c>
      <c r="N548" s="130" t="s">
        <v>45</v>
      </c>
      <c r="O548" s="131">
        <f>SUM(E546:E548)</f>
        <v>0</v>
      </c>
      <c r="P548" s="132">
        <f>SUM(G546:G548)</f>
        <v>0</v>
      </c>
    </row>
    <row r="549" spans="2:22" ht="13.8" hidden="1" thickBot="1" x14ac:dyDescent="0.25">
      <c r="C549" s="5"/>
      <c r="D549" s="43"/>
      <c r="E549" s="70"/>
      <c r="F549" s="71" t="s">
        <v>38</v>
      </c>
      <c r="G549" s="72"/>
      <c r="H549" s="43"/>
      <c r="J549" s="9"/>
      <c r="K549" s="10"/>
      <c r="L549" s="10"/>
      <c r="N549" s="118" t="s">
        <v>46</v>
      </c>
      <c r="O549" s="119">
        <f>IF($O550&gt;$P550,1,0)</f>
        <v>0</v>
      </c>
      <c r="P549" s="120">
        <f>IF($O550&lt;$P550,1,0)</f>
        <v>0</v>
      </c>
      <c r="S549" s="56" t="s">
        <v>24</v>
      </c>
    </row>
    <row r="550" spans="2:22" ht="13.8" hidden="1" thickBot="1" x14ac:dyDescent="0.25">
      <c r="C550" s="6" t="s">
        <v>78</v>
      </c>
      <c r="D550" s="60"/>
      <c r="E550" s="74"/>
      <c r="F550" s="14" t="s">
        <v>38</v>
      </c>
      <c r="G550" s="75"/>
      <c r="H550" s="60"/>
      <c r="J550" s="9"/>
      <c r="K550" s="10"/>
      <c r="L550" s="10"/>
      <c r="N550" s="124" t="s">
        <v>47</v>
      </c>
      <c r="O550" s="125">
        <f>IF($E549&gt;$G549,1,0)+IF($E550&gt;$G550,1,0)+IF($E551&gt;$G551,1,0)</f>
        <v>0</v>
      </c>
      <c r="P550" s="126">
        <f>IF($E549&lt;$G549,1,0)+IF($E550&lt;$G550,1,0)+IF($E551&lt;$G551,1,0)</f>
        <v>0</v>
      </c>
    </row>
    <row r="551" spans="2:22" ht="13.8" hidden="1" thickBot="1" x14ac:dyDescent="0.25">
      <c r="C551" s="7"/>
      <c r="D551" s="48"/>
      <c r="E551" s="77"/>
      <c r="F551" s="78" t="s">
        <v>38</v>
      </c>
      <c r="G551" s="79"/>
      <c r="H551" s="48"/>
      <c r="J551" s="9"/>
      <c r="K551" s="10"/>
      <c r="L551" s="10"/>
      <c r="N551" s="130" t="s">
        <v>45</v>
      </c>
      <c r="O551" s="131">
        <f>SUM(E549:E551)</f>
        <v>0</v>
      </c>
      <c r="P551" s="132">
        <f>SUM(G549:G551)</f>
        <v>0</v>
      </c>
    </row>
    <row r="552" spans="2:22" ht="13.8" hidden="1" thickBot="1" x14ac:dyDescent="0.25">
      <c r="C552" s="11"/>
      <c r="E552" s="13"/>
      <c r="F552" s="14"/>
      <c r="G552" s="13"/>
      <c r="J552" s="9"/>
      <c r="K552" s="10"/>
      <c r="L552" s="10"/>
      <c r="N552" s="9"/>
      <c r="O552" s="4"/>
      <c r="P552" s="4"/>
    </row>
    <row r="553" spans="2:22" ht="13.8" hidden="1" thickBot="1" x14ac:dyDescent="0.25">
      <c r="B553" t="s">
        <v>56</v>
      </c>
      <c r="C553" s="40" t="s">
        <v>0</v>
      </c>
      <c r="D553" s="69"/>
      <c r="E553" s="1">
        <f>$K557</f>
        <v>0</v>
      </c>
      <c r="F553" s="2" t="s">
        <v>38</v>
      </c>
      <c r="G553" s="3">
        <f>$L557</f>
        <v>0</v>
      </c>
      <c r="H553" s="69"/>
      <c r="J553" s="113" t="s">
        <v>1</v>
      </c>
      <c r="K553" s="114" t="str">
        <f>IF($K557&gt;$L557,"○","×")</f>
        <v>×</v>
      </c>
      <c r="L553" s="114" t="str">
        <f>IF($K557&lt;$L557,"○","×")</f>
        <v>×</v>
      </c>
      <c r="O553" s="4"/>
      <c r="P553" s="4"/>
      <c r="S553"/>
      <c r="T553" t="s">
        <v>22</v>
      </c>
      <c r="U553" t="s">
        <v>22</v>
      </c>
      <c r="V553" t="s">
        <v>22</v>
      </c>
    </row>
    <row r="554" spans="2:22" ht="13.8" hidden="1" thickBot="1" x14ac:dyDescent="0.25">
      <c r="C554" s="5"/>
      <c r="D554" s="43"/>
      <c r="E554" s="70"/>
      <c r="F554" s="71" t="s">
        <v>38</v>
      </c>
      <c r="G554" s="72"/>
      <c r="H554" s="73"/>
      <c r="J554" s="115" t="s">
        <v>50</v>
      </c>
      <c r="K554" s="116">
        <f>$O555</f>
        <v>0</v>
      </c>
      <c r="L554" s="117">
        <f>$P555</f>
        <v>0</v>
      </c>
      <c r="N554" s="118" t="s">
        <v>46</v>
      </c>
      <c r="O554" s="119">
        <f>IF($O555&gt;$P555,1,0)</f>
        <v>0</v>
      </c>
      <c r="P554" s="120">
        <f>IF($O555&lt;$P555,1,0)</f>
        <v>0</v>
      </c>
      <c r="S554" s="56" t="s">
        <v>23</v>
      </c>
    </row>
    <row r="555" spans="2:22" ht="13.8" hidden="1" thickBot="1" x14ac:dyDescent="0.25">
      <c r="C555" s="6" t="s">
        <v>76</v>
      </c>
      <c r="D555" s="60"/>
      <c r="E555" s="74"/>
      <c r="F555" s="14" t="s">
        <v>38</v>
      </c>
      <c r="G555" s="75"/>
      <c r="H555" s="76"/>
      <c r="J555" s="121" t="s">
        <v>43</v>
      </c>
      <c r="K555" s="122">
        <f>$O558</f>
        <v>0</v>
      </c>
      <c r="L555" s="123">
        <f>$P558</f>
        <v>0</v>
      </c>
      <c r="N555" s="124" t="s">
        <v>47</v>
      </c>
      <c r="O555" s="125">
        <f>IF($E554&gt;$G554,1,0)+IF($E555&gt;$G555,1,0)+IF($E556&gt;$G556,1,0)</f>
        <v>0</v>
      </c>
      <c r="P555" s="126">
        <f>IF($E554&lt;$G554,1,0)+IF($E555&lt;$G555,1,0)+IF($E556&lt;$G556,1,0)</f>
        <v>0</v>
      </c>
    </row>
    <row r="556" spans="2:22" ht="13.8" hidden="1" thickBot="1" x14ac:dyDescent="0.25">
      <c r="C556" s="7"/>
      <c r="D556" s="48"/>
      <c r="E556" s="77"/>
      <c r="F556" s="78" t="s">
        <v>38</v>
      </c>
      <c r="G556" s="79"/>
      <c r="H556" s="80"/>
      <c r="J556" s="127" t="s">
        <v>44</v>
      </c>
      <c r="K556" s="128">
        <f>$O561</f>
        <v>0</v>
      </c>
      <c r="L556" s="129">
        <f>$P561</f>
        <v>0</v>
      </c>
      <c r="N556" s="130" t="s">
        <v>45</v>
      </c>
      <c r="O556" s="131">
        <f>SUM(E554:E556)</f>
        <v>0</v>
      </c>
      <c r="P556" s="132">
        <f>SUM(G554:G556)</f>
        <v>0</v>
      </c>
    </row>
    <row r="557" spans="2:22" ht="13.8" hidden="1" thickBot="1" x14ac:dyDescent="0.25">
      <c r="C557" s="6"/>
      <c r="D557" s="43"/>
      <c r="E557" s="70"/>
      <c r="F557" s="71" t="s">
        <v>38</v>
      </c>
      <c r="G557" s="72"/>
      <c r="H557" s="43"/>
      <c r="J557" s="133" t="s">
        <v>46</v>
      </c>
      <c r="K557" s="134">
        <f>$O560+$O557+$O554</f>
        <v>0</v>
      </c>
      <c r="L557" s="135">
        <f>$P560+$P557+$P554</f>
        <v>0</v>
      </c>
      <c r="N557" s="118" t="s">
        <v>46</v>
      </c>
      <c r="O557" s="119">
        <f>IF($O558&gt;$P558,1,0)</f>
        <v>0</v>
      </c>
      <c r="P557" s="120">
        <f>IF($O558&lt;$P558,1,0)</f>
        <v>0</v>
      </c>
      <c r="S557" s="56" t="s">
        <v>24</v>
      </c>
    </row>
    <row r="558" spans="2:22" ht="13.8" hidden="1" thickBot="1" x14ac:dyDescent="0.25">
      <c r="C558" s="6" t="s">
        <v>77</v>
      </c>
      <c r="D558" s="60"/>
      <c r="E558" s="74"/>
      <c r="F558" s="14" t="s">
        <v>38</v>
      </c>
      <c r="G558" s="75"/>
      <c r="H558" s="60"/>
      <c r="J558" s="133" t="s">
        <v>47</v>
      </c>
      <c r="K558" s="134">
        <f>$O561+$O558+$O555</f>
        <v>0</v>
      </c>
      <c r="L558" s="135">
        <f>$P561+$P558+$P555</f>
        <v>0</v>
      </c>
      <c r="N558" s="124" t="s">
        <v>47</v>
      </c>
      <c r="O558" s="125">
        <f>IF($E557&gt;$G557,1,0)+IF($E558&gt;$G558,1,0)+IF($E559&gt;$G559,1,0)</f>
        <v>0</v>
      </c>
      <c r="P558" s="126">
        <f>IF($E557&lt;$G557,1,0)+IF($E558&lt;$G558,1,0)+IF($E559&lt;$G559,1,0)</f>
        <v>0</v>
      </c>
    </row>
    <row r="559" spans="2:22" ht="13.8" hidden="1" thickBot="1" x14ac:dyDescent="0.25">
      <c r="C559" s="8"/>
      <c r="D559" s="48"/>
      <c r="E559" s="77"/>
      <c r="F559" s="78" t="s">
        <v>38</v>
      </c>
      <c r="G559" s="79"/>
      <c r="H559" s="48"/>
      <c r="J559" s="136" t="s">
        <v>45</v>
      </c>
      <c r="K559" s="137">
        <f>$O562+$O559+$O556</f>
        <v>0</v>
      </c>
      <c r="L559" s="138">
        <f>$P562+$P559+$P556</f>
        <v>0</v>
      </c>
      <c r="N559" s="130" t="s">
        <v>45</v>
      </c>
      <c r="O559" s="131">
        <f>SUM(E557:E559)</f>
        <v>0</v>
      </c>
      <c r="P559" s="132">
        <f>SUM(G557:G559)</f>
        <v>0</v>
      </c>
    </row>
    <row r="560" spans="2:22" ht="13.8" hidden="1" thickBot="1" x14ac:dyDescent="0.25">
      <c r="C560" s="5"/>
      <c r="D560" s="43"/>
      <c r="E560" s="70"/>
      <c r="F560" s="71" t="s">
        <v>38</v>
      </c>
      <c r="G560" s="72"/>
      <c r="H560" s="43"/>
      <c r="J560" s="9"/>
      <c r="K560" s="10"/>
      <c r="L560" s="10"/>
      <c r="N560" s="118" t="s">
        <v>46</v>
      </c>
      <c r="O560" s="119">
        <f>IF($O561&gt;$P561,1,0)</f>
        <v>0</v>
      </c>
      <c r="P560" s="120">
        <f>IF($O561&lt;$P561,1,0)</f>
        <v>0</v>
      </c>
      <c r="S560" s="56" t="s">
        <v>24</v>
      </c>
    </row>
    <row r="561" spans="1:22" ht="13.8" hidden="1" thickBot="1" x14ac:dyDescent="0.25">
      <c r="C561" s="6" t="s">
        <v>78</v>
      </c>
      <c r="D561" s="60"/>
      <c r="E561" s="74"/>
      <c r="F561" s="14" t="s">
        <v>38</v>
      </c>
      <c r="G561" s="75"/>
      <c r="H561" s="60"/>
      <c r="J561" s="9"/>
      <c r="K561" s="10"/>
      <c r="L561" s="10"/>
      <c r="N561" s="124" t="s">
        <v>47</v>
      </c>
      <c r="O561" s="125">
        <f>IF($E560&gt;$G560,1,0)+IF($E561&gt;$G561,1,0)+IF($E562&gt;$G562,1,0)</f>
        <v>0</v>
      </c>
      <c r="P561" s="126">
        <f>IF($E560&lt;$G560,1,0)+IF($E561&lt;$G561,1,0)+IF($E562&lt;$G562,1,0)</f>
        <v>0</v>
      </c>
    </row>
    <row r="562" spans="1:22" ht="13.8" hidden="1" thickBot="1" x14ac:dyDescent="0.25">
      <c r="C562" s="7"/>
      <c r="D562" s="48"/>
      <c r="E562" s="77"/>
      <c r="F562" s="78" t="s">
        <v>38</v>
      </c>
      <c r="G562" s="79"/>
      <c r="H562" s="48"/>
      <c r="J562" s="9"/>
      <c r="K562" s="10"/>
      <c r="L562" s="10"/>
      <c r="N562" s="130" t="s">
        <v>45</v>
      </c>
      <c r="O562" s="131">
        <f>SUM(E560:E562)</f>
        <v>0</v>
      </c>
      <c r="P562" s="132">
        <f>SUM(G560:G562)</f>
        <v>0</v>
      </c>
    </row>
    <row r="563" spans="1:22" ht="13.8" hidden="1" thickBot="1" x14ac:dyDescent="0.25">
      <c r="C563" s="11"/>
      <c r="E563" s="13"/>
      <c r="F563" s="14"/>
      <c r="G563" s="13"/>
      <c r="J563" s="9"/>
      <c r="K563" s="10"/>
      <c r="L563" s="10"/>
      <c r="N563" s="9"/>
      <c r="O563" s="4"/>
      <c r="P563" s="4"/>
    </row>
    <row r="564" spans="1:22" ht="13.8" hidden="1" thickBot="1" x14ac:dyDescent="0.25">
      <c r="A564" s="15" t="s">
        <v>88</v>
      </c>
      <c r="B564" t="s">
        <v>39</v>
      </c>
      <c r="C564" s="40" t="s">
        <v>0</v>
      </c>
      <c r="D564" s="69"/>
      <c r="E564" s="1">
        <f>$K568</f>
        <v>0</v>
      </c>
      <c r="F564" s="2" t="s">
        <v>38</v>
      </c>
      <c r="G564" s="3">
        <f>$L568</f>
        <v>0</v>
      </c>
      <c r="H564" s="69"/>
      <c r="J564" s="113" t="s">
        <v>1</v>
      </c>
      <c r="K564" s="114" t="str">
        <f>IF($K568&gt;$L568,"○","×")</f>
        <v>×</v>
      </c>
      <c r="L564" s="114" t="str">
        <f>IF($K568&lt;$L568,"○","×")</f>
        <v>×</v>
      </c>
      <c r="O564" s="4"/>
      <c r="P564" s="4"/>
      <c r="S564"/>
      <c r="T564" t="s">
        <v>22</v>
      </c>
      <c r="U564" t="s">
        <v>22</v>
      </c>
      <c r="V564" t="s">
        <v>22</v>
      </c>
    </row>
    <row r="565" spans="1:22" ht="13.8" hidden="1" thickBot="1" x14ac:dyDescent="0.25">
      <c r="C565" s="5"/>
      <c r="D565" s="43"/>
      <c r="E565" s="70"/>
      <c r="F565" s="71" t="s">
        <v>38</v>
      </c>
      <c r="G565" s="72"/>
      <c r="H565" s="73"/>
      <c r="J565" s="115" t="s">
        <v>50</v>
      </c>
      <c r="K565" s="116">
        <f>$O566</f>
        <v>0</v>
      </c>
      <c r="L565" s="117">
        <f>$P566</f>
        <v>0</v>
      </c>
      <c r="N565" s="118" t="s">
        <v>46</v>
      </c>
      <c r="O565" s="119">
        <f>IF($O566&gt;$P566,1,0)</f>
        <v>0</v>
      </c>
      <c r="P565" s="120">
        <f>IF($O566&lt;$P566,1,0)</f>
        <v>0</v>
      </c>
      <c r="S565" s="56" t="s">
        <v>23</v>
      </c>
    </row>
    <row r="566" spans="1:22" ht="13.8" hidden="1" thickBot="1" x14ac:dyDescent="0.25">
      <c r="C566" s="6" t="s">
        <v>76</v>
      </c>
      <c r="D566" s="60"/>
      <c r="E566" s="74"/>
      <c r="F566" s="14" t="s">
        <v>38</v>
      </c>
      <c r="G566" s="75"/>
      <c r="H566" s="76"/>
      <c r="J566" s="121" t="s">
        <v>43</v>
      </c>
      <c r="K566" s="122">
        <f>$O569</f>
        <v>0</v>
      </c>
      <c r="L566" s="123">
        <f>$P569</f>
        <v>0</v>
      </c>
      <c r="N566" s="124" t="s">
        <v>47</v>
      </c>
      <c r="O566" s="125">
        <f>IF($E565&gt;$G565,1,0)+IF($E566&gt;$G566,1,0)+IF($E567&gt;$G567,1,0)</f>
        <v>0</v>
      </c>
      <c r="P566" s="126">
        <f>IF($E565&lt;$G565,1,0)+IF($E566&lt;$G566,1,0)+IF($E567&lt;$G567,1,0)</f>
        <v>0</v>
      </c>
    </row>
    <row r="567" spans="1:22" ht="13.8" hidden="1" thickBot="1" x14ac:dyDescent="0.25">
      <c r="C567" s="7"/>
      <c r="D567" s="48"/>
      <c r="E567" s="77"/>
      <c r="F567" s="78" t="s">
        <v>38</v>
      </c>
      <c r="G567" s="79"/>
      <c r="H567" s="80"/>
      <c r="J567" s="127" t="s">
        <v>44</v>
      </c>
      <c r="K567" s="128">
        <f>$O572</f>
        <v>0</v>
      </c>
      <c r="L567" s="129">
        <f>$P572</f>
        <v>0</v>
      </c>
      <c r="N567" s="130" t="s">
        <v>45</v>
      </c>
      <c r="O567" s="131">
        <f>SUM(E565:E567)</f>
        <v>0</v>
      </c>
      <c r="P567" s="132">
        <f>SUM(G565:G567)</f>
        <v>0</v>
      </c>
    </row>
    <row r="568" spans="1:22" ht="13.8" hidden="1" thickBot="1" x14ac:dyDescent="0.25">
      <c r="C568" s="6"/>
      <c r="D568" s="43"/>
      <c r="E568" s="70"/>
      <c r="F568" s="71" t="s">
        <v>38</v>
      </c>
      <c r="G568" s="72"/>
      <c r="H568" s="43"/>
      <c r="J568" s="133" t="s">
        <v>46</v>
      </c>
      <c r="K568" s="134">
        <f>$O571+$O568+$O565</f>
        <v>0</v>
      </c>
      <c r="L568" s="135">
        <f>$P571+$P568+$P565</f>
        <v>0</v>
      </c>
      <c r="N568" s="118" t="s">
        <v>46</v>
      </c>
      <c r="O568" s="119">
        <f>IF($O569&gt;$P569,1,0)</f>
        <v>0</v>
      </c>
      <c r="P568" s="120">
        <f>IF($O569&lt;$P569,1,0)</f>
        <v>0</v>
      </c>
      <c r="S568" s="56" t="s">
        <v>24</v>
      </c>
    </row>
    <row r="569" spans="1:22" ht="13.8" hidden="1" thickBot="1" x14ac:dyDescent="0.25">
      <c r="C569" s="6" t="s">
        <v>77</v>
      </c>
      <c r="D569" s="60"/>
      <c r="E569" s="74"/>
      <c r="F569" s="14" t="s">
        <v>38</v>
      </c>
      <c r="G569" s="75"/>
      <c r="H569" s="60"/>
      <c r="J569" s="133" t="s">
        <v>47</v>
      </c>
      <c r="K569" s="134">
        <f>$O572+$O569+$O566</f>
        <v>0</v>
      </c>
      <c r="L569" s="135">
        <f>$P572+$P569+$P566</f>
        <v>0</v>
      </c>
      <c r="N569" s="124" t="s">
        <v>47</v>
      </c>
      <c r="O569" s="125">
        <f>IF($E568&gt;$G568,1,0)+IF($E569&gt;$G569,1,0)+IF($E570&gt;$G570,1,0)</f>
        <v>0</v>
      </c>
      <c r="P569" s="126">
        <f>IF($E568&lt;$G568,1,0)+IF($E569&lt;$G569,1,0)+IF($E570&lt;$G570,1,0)</f>
        <v>0</v>
      </c>
    </row>
    <row r="570" spans="1:22" ht="13.8" hidden="1" thickBot="1" x14ac:dyDescent="0.25">
      <c r="C570" s="8"/>
      <c r="D570" s="48"/>
      <c r="E570" s="77"/>
      <c r="F570" s="78" t="s">
        <v>38</v>
      </c>
      <c r="G570" s="79"/>
      <c r="H570" s="48"/>
      <c r="J570" s="136" t="s">
        <v>45</v>
      </c>
      <c r="K570" s="137">
        <f>$O573+$O570+$O567</f>
        <v>0</v>
      </c>
      <c r="L570" s="138">
        <f>$P573+$P570+$P567</f>
        <v>0</v>
      </c>
      <c r="N570" s="130" t="s">
        <v>45</v>
      </c>
      <c r="O570" s="131">
        <f>SUM(E568:E570)</f>
        <v>0</v>
      </c>
      <c r="P570" s="132">
        <f>SUM(G568:G570)</f>
        <v>0</v>
      </c>
    </row>
    <row r="571" spans="1:22" ht="13.8" hidden="1" thickBot="1" x14ac:dyDescent="0.25">
      <c r="C571" s="5"/>
      <c r="D571" s="43"/>
      <c r="E571" s="70"/>
      <c r="F571" s="71" t="s">
        <v>38</v>
      </c>
      <c r="G571" s="72"/>
      <c r="H571" s="43"/>
      <c r="J571" s="9"/>
      <c r="K571" s="10"/>
      <c r="L571" s="10"/>
      <c r="N571" s="118" t="s">
        <v>46</v>
      </c>
      <c r="O571" s="119">
        <f>IF($O572&gt;$P572,1,0)</f>
        <v>0</v>
      </c>
      <c r="P571" s="120">
        <f>IF($O572&lt;$P572,1,0)</f>
        <v>0</v>
      </c>
      <c r="S571" s="56" t="s">
        <v>24</v>
      </c>
    </row>
    <row r="572" spans="1:22" ht="13.8" hidden="1" thickBot="1" x14ac:dyDescent="0.25">
      <c r="C572" s="6" t="s">
        <v>78</v>
      </c>
      <c r="D572" s="60"/>
      <c r="E572" s="74"/>
      <c r="F572" s="14" t="s">
        <v>38</v>
      </c>
      <c r="G572" s="75"/>
      <c r="H572" s="60"/>
      <c r="J572" s="9"/>
      <c r="K572" s="10"/>
      <c r="L572" s="10"/>
      <c r="N572" s="124" t="s">
        <v>47</v>
      </c>
      <c r="O572" s="125">
        <f>IF($E571&gt;$G571,1,0)+IF($E572&gt;$G572,1,0)+IF($E573&gt;$G573,1,0)</f>
        <v>0</v>
      </c>
      <c r="P572" s="126">
        <f>IF($E571&lt;$G571,1,0)+IF($E572&lt;$G572,1,0)+IF($E573&lt;$G573,1,0)</f>
        <v>0</v>
      </c>
    </row>
    <row r="573" spans="1:22" ht="13.8" hidden="1" thickBot="1" x14ac:dyDescent="0.25">
      <c r="C573" s="7"/>
      <c r="D573" s="48"/>
      <c r="E573" s="77"/>
      <c r="F573" s="78" t="s">
        <v>38</v>
      </c>
      <c r="G573" s="79"/>
      <c r="H573" s="48"/>
      <c r="J573" s="9"/>
      <c r="K573" s="10"/>
      <c r="L573" s="10"/>
      <c r="N573" s="130" t="s">
        <v>45</v>
      </c>
      <c r="O573" s="131">
        <f>SUM(E571:E573)</f>
        <v>0</v>
      </c>
      <c r="P573" s="132">
        <f>SUM(G571:G573)</f>
        <v>0</v>
      </c>
    </row>
    <row r="574" spans="1:22" ht="13.8" hidden="1" thickBot="1" x14ac:dyDescent="0.25">
      <c r="E574" s="13"/>
      <c r="F574" s="14"/>
      <c r="G574" s="13"/>
      <c r="J574" s="9"/>
      <c r="K574" s="10"/>
      <c r="L574" s="10"/>
      <c r="N574" s="9"/>
      <c r="O574" s="4"/>
      <c r="P574" s="4"/>
    </row>
    <row r="575" spans="1:22" ht="13.8" hidden="1" thickBot="1" x14ac:dyDescent="0.25">
      <c r="B575" t="s">
        <v>40</v>
      </c>
      <c r="C575" s="40" t="s">
        <v>0</v>
      </c>
      <c r="D575" s="69"/>
      <c r="E575" s="1">
        <f>$K579</f>
        <v>0</v>
      </c>
      <c r="F575" s="2" t="s">
        <v>38</v>
      </c>
      <c r="G575" s="3">
        <f>$L579</f>
        <v>0</v>
      </c>
      <c r="H575" s="69"/>
      <c r="J575" s="113" t="s">
        <v>1</v>
      </c>
      <c r="K575" s="114" t="str">
        <f>IF($K579&gt;$L579,"○","×")</f>
        <v>×</v>
      </c>
      <c r="L575" s="114" t="str">
        <f>IF($K579&lt;$L579,"○","×")</f>
        <v>×</v>
      </c>
      <c r="O575" s="4"/>
      <c r="P575" s="4"/>
      <c r="S575"/>
      <c r="T575" t="s">
        <v>22</v>
      </c>
      <c r="U575" t="s">
        <v>22</v>
      </c>
      <c r="V575" t="s">
        <v>22</v>
      </c>
    </row>
    <row r="576" spans="1:22" ht="13.8" hidden="1" thickBot="1" x14ac:dyDescent="0.25">
      <c r="C576" s="5"/>
      <c r="D576" s="43"/>
      <c r="E576" s="70"/>
      <c r="F576" s="71" t="s">
        <v>38</v>
      </c>
      <c r="G576" s="72"/>
      <c r="H576" s="73"/>
      <c r="J576" s="115" t="s">
        <v>50</v>
      </c>
      <c r="K576" s="116">
        <f>$O577</f>
        <v>0</v>
      </c>
      <c r="L576" s="117">
        <f>$P577</f>
        <v>0</v>
      </c>
      <c r="N576" s="118" t="s">
        <v>46</v>
      </c>
      <c r="O576" s="119">
        <f>IF($O577&gt;$P577,1,0)</f>
        <v>0</v>
      </c>
      <c r="P576" s="120">
        <f>IF($O577&lt;$P577,1,0)</f>
        <v>0</v>
      </c>
      <c r="S576" s="56" t="s">
        <v>23</v>
      </c>
    </row>
    <row r="577" spans="2:22" ht="13.8" hidden="1" thickBot="1" x14ac:dyDescent="0.25">
      <c r="C577" s="6" t="s">
        <v>76</v>
      </c>
      <c r="D577" s="60"/>
      <c r="E577" s="74"/>
      <c r="F577" s="14" t="s">
        <v>38</v>
      </c>
      <c r="G577" s="75"/>
      <c r="H577" s="76"/>
      <c r="J577" s="121" t="s">
        <v>43</v>
      </c>
      <c r="K577" s="122">
        <f>$O580</f>
        <v>0</v>
      </c>
      <c r="L577" s="123">
        <f>$P580</f>
        <v>0</v>
      </c>
      <c r="N577" s="124" t="s">
        <v>47</v>
      </c>
      <c r="O577" s="125">
        <f>IF($E576&gt;$G576,1,0)+IF($E577&gt;$G577,1,0)+IF($E578&gt;$G578,1,0)</f>
        <v>0</v>
      </c>
      <c r="P577" s="126">
        <f>IF($E576&lt;$G576,1,0)+IF($E577&lt;$G577,1,0)+IF($E578&lt;$G578,1,0)</f>
        <v>0</v>
      </c>
    </row>
    <row r="578" spans="2:22" ht="13.8" hidden="1" thickBot="1" x14ac:dyDescent="0.25">
      <c r="C578" s="7"/>
      <c r="D578" s="48"/>
      <c r="E578" s="77"/>
      <c r="F578" s="78" t="s">
        <v>38</v>
      </c>
      <c r="G578" s="79"/>
      <c r="H578" s="80"/>
      <c r="J578" s="127" t="s">
        <v>44</v>
      </c>
      <c r="K578" s="128">
        <f>$O583</f>
        <v>0</v>
      </c>
      <c r="L578" s="129">
        <f>$P583</f>
        <v>0</v>
      </c>
      <c r="N578" s="130" t="s">
        <v>45</v>
      </c>
      <c r="O578" s="131">
        <f>SUM(E576:E578)</f>
        <v>0</v>
      </c>
      <c r="P578" s="132">
        <f>SUM(G576:G578)</f>
        <v>0</v>
      </c>
    </row>
    <row r="579" spans="2:22" ht="13.8" hidden="1" thickBot="1" x14ac:dyDescent="0.25">
      <c r="C579" s="6"/>
      <c r="D579" s="43"/>
      <c r="E579" s="70"/>
      <c r="F579" s="71" t="s">
        <v>38</v>
      </c>
      <c r="G579" s="72"/>
      <c r="H579" s="43"/>
      <c r="J579" s="133" t="s">
        <v>46</v>
      </c>
      <c r="K579" s="134">
        <f>$O582+$O579+$O576</f>
        <v>0</v>
      </c>
      <c r="L579" s="135">
        <f>$P582+$P579+$P576</f>
        <v>0</v>
      </c>
      <c r="N579" s="118" t="s">
        <v>46</v>
      </c>
      <c r="O579" s="119">
        <f>IF($O580&gt;$P580,1,0)</f>
        <v>0</v>
      </c>
      <c r="P579" s="120">
        <f>IF($O580&lt;$P580,1,0)</f>
        <v>0</v>
      </c>
      <c r="S579" s="56" t="s">
        <v>24</v>
      </c>
    </row>
    <row r="580" spans="2:22" ht="13.8" hidden="1" thickBot="1" x14ac:dyDescent="0.25">
      <c r="C580" s="6" t="s">
        <v>77</v>
      </c>
      <c r="D580" s="60"/>
      <c r="E580" s="74"/>
      <c r="F580" s="14" t="s">
        <v>38</v>
      </c>
      <c r="G580" s="75"/>
      <c r="H580" s="60"/>
      <c r="J580" s="133" t="s">
        <v>47</v>
      </c>
      <c r="K580" s="134">
        <f>$O583+$O580+$O577</f>
        <v>0</v>
      </c>
      <c r="L580" s="135">
        <f>$P583+$P580+$P577</f>
        <v>0</v>
      </c>
      <c r="N580" s="124" t="s">
        <v>47</v>
      </c>
      <c r="O580" s="125">
        <f>IF($E579&gt;$G579,1,0)+IF($E580&gt;$G580,1,0)+IF($E581&gt;$G581,1,0)</f>
        <v>0</v>
      </c>
      <c r="P580" s="126">
        <f>IF($E579&lt;$G579,1,0)+IF($E580&lt;$G580,1,0)+IF($E581&lt;$G581,1,0)</f>
        <v>0</v>
      </c>
    </row>
    <row r="581" spans="2:22" ht="13.8" hidden="1" thickBot="1" x14ac:dyDescent="0.25">
      <c r="C581" s="8"/>
      <c r="D581" s="48"/>
      <c r="E581" s="77"/>
      <c r="F581" s="78" t="s">
        <v>38</v>
      </c>
      <c r="G581" s="79"/>
      <c r="H581" s="48"/>
      <c r="J581" s="136" t="s">
        <v>45</v>
      </c>
      <c r="K581" s="137">
        <f>$O584+$O581+$O578</f>
        <v>0</v>
      </c>
      <c r="L581" s="138">
        <f>$P584+$P581+$P578</f>
        <v>0</v>
      </c>
      <c r="N581" s="130" t="s">
        <v>45</v>
      </c>
      <c r="O581" s="131">
        <f>SUM(E579:E581)</f>
        <v>0</v>
      </c>
      <c r="P581" s="132">
        <f>SUM(G579:G581)</f>
        <v>0</v>
      </c>
    </row>
    <row r="582" spans="2:22" ht="13.8" hidden="1" thickBot="1" x14ac:dyDescent="0.25">
      <c r="C582" s="5"/>
      <c r="D582" s="43"/>
      <c r="E582" s="70"/>
      <c r="F582" s="71" t="s">
        <v>38</v>
      </c>
      <c r="G582" s="72"/>
      <c r="H582" s="43"/>
      <c r="J582" s="9"/>
      <c r="K582" s="10"/>
      <c r="L582" s="10"/>
      <c r="N582" s="118" t="s">
        <v>46</v>
      </c>
      <c r="O582" s="119">
        <f>IF($O583&gt;$P583,1,0)</f>
        <v>0</v>
      </c>
      <c r="P582" s="120">
        <f>IF($O583&lt;$P583,1,0)</f>
        <v>0</v>
      </c>
      <c r="S582" s="56" t="s">
        <v>24</v>
      </c>
    </row>
    <row r="583" spans="2:22" ht="13.8" hidden="1" thickBot="1" x14ac:dyDescent="0.25">
      <c r="C583" s="6" t="s">
        <v>78</v>
      </c>
      <c r="D583" s="60"/>
      <c r="E583" s="74"/>
      <c r="F583" s="14" t="s">
        <v>38</v>
      </c>
      <c r="G583" s="75"/>
      <c r="H583" s="60"/>
      <c r="J583" s="9"/>
      <c r="K583" s="10"/>
      <c r="L583" s="10"/>
      <c r="N583" s="124" t="s">
        <v>47</v>
      </c>
      <c r="O583" s="125">
        <f>IF($E582&gt;$G582,1,0)+IF($E583&gt;$G583,1,0)+IF($E584&gt;$G584,1,0)</f>
        <v>0</v>
      </c>
      <c r="P583" s="126">
        <f>IF($E582&lt;$G582,1,0)+IF($E583&lt;$G583,1,0)+IF($E584&lt;$G584,1,0)</f>
        <v>0</v>
      </c>
    </row>
    <row r="584" spans="2:22" ht="13.8" hidden="1" thickBot="1" x14ac:dyDescent="0.25">
      <c r="C584" s="7"/>
      <c r="D584" s="48"/>
      <c r="E584" s="77"/>
      <c r="F584" s="78" t="s">
        <v>38</v>
      </c>
      <c r="G584" s="79"/>
      <c r="H584" s="48"/>
      <c r="J584" s="9"/>
      <c r="K584" s="10"/>
      <c r="L584" s="10"/>
      <c r="N584" s="130" t="s">
        <v>45</v>
      </c>
      <c r="O584" s="131">
        <f>SUM(E582:E584)</f>
        <v>0</v>
      </c>
      <c r="P584" s="132">
        <f>SUM(G582:G584)</f>
        <v>0</v>
      </c>
    </row>
    <row r="585" spans="2:22" ht="13.8" hidden="1" thickBot="1" x14ac:dyDescent="0.25">
      <c r="E585" s="13"/>
      <c r="F585" s="14"/>
      <c r="G585" s="13"/>
      <c r="J585" s="9"/>
      <c r="K585" s="10"/>
      <c r="L585" s="10"/>
      <c r="N585" s="9"/>
      <c r="O585" s="4"/>
      <c r="P585" s="4"/>
    </row>
    <row r="586" spans="2:22" ht="13.8" hidden="1" thickBot="1" x14ac:dyDescent="0.25">
      <c r="B586" t="s">
        <v>41</v>
      </c>
      <c r="C586" s="40" t="s">
        <v>0</v>
      </c>
      <c r="D586" s="69"/>
      <c r="E586" s="1">
        <f>$K590</f>
        <v>0</v>
      </c>
      <c r="F586" s="2" t="s">
        <v>38</v>
      </c>
      <c r="G586" s="3">
        <f>$L590</f>
        <v>0</v>
      </c>
      <c r="H586" s="69"/>
      <c r="J586" s="113" t="s">
        <v>1</v>
      </c>
      <c r="K586" s="114" t="str">
        <f>IF($K590&gt;$L590,"○","×")</f>
        <v>×</v>
      </c>
      <c r="L586" s="114" t="str">
        <f>IF($K590&lt;$L590,"○","×")</f>
        <v>×</v>
      </c>
      <c r="O586" s="4"/>
      <c r="P586" s="4"/>
      <c r="S586"/>
      <c r="T586" t="s">
        <v>22</v>
      </c>
      <c r="U586" t="s">
        <v>22</v>
      </c>
      <c r="V586" t="s">
        <v>22</v>
      </c>
    </row>
    <row r="587" spans="2:22" ht="13.8" hidden="1" thickBot="1" x14ac:dyDescent="0.25">
      <c r="C587" s="5"/>
      <c r="D587" s="43"/>
      <c r="E587" s="70"/>
      <c r="F587" s="71" t="s">
        <v>38</v>
      </c>
      <c r="G587" s="72"/>
      <c r="H587" s="73"/>
      <c r="J587" s="115" t="s">
        <v>50</v>
      </c>
      <c r="K587" s="116">
        <f>$O588</f>
        <v>0</v>
      </c>
      <c r="L587" s="117">
        <f>$P588</f>
        <v>0</v>
      </c>
      <c r="N587" s="118" t="s">
        <v>46</v>
      </c>
      <c r="O587" s="119">
        <f>IF($O588&gt;$P588,1,0)</f>
        <v>0</v>
      </c>
      <c r="P587" s="120">
        <f>IF($O588&lt;$P588,1,0)</f>
        <v>0</v>
      </c>
      <c r="S587" s="56" t="s">
        <v>23</v>
      </c>
    </row>
    <row r="588" spans="2:22" ht="13.8" hidden="1" thickBot="1" x14ac:dyDescent="0.25">
      <c r="C588" s="6" t="s">
        <v>76</v>
      </c>
      <c r="D588" s="60"/>
      <c r="E588" s="74"/>
      <c r="F588" s="14" t="s">
        <v>38</v>
      </c>
      <c r="G588" s="75"/>
      <c r="H588" s="76"/>
      <c r="J588" s="121" t="s">
        <v>43</v>
      </c>
      <c r="K588" s="122">
        <f>$O591</f>
        <v>0</v>
      </c>
      <c r="L588" s="123">
        <f>$P591</f>
        <v>0</v>
      </c>
      <c r="N588" s="124" t="s">
        <v>47</v>
      </c>
      <c r="O588" s="125">
        <f>IF($E587&gt;$G587,1,0)+IF($E588&gt;$G588,1,0)+IF($E589&gt;$G589,1,0)</f>
        <v>0</v>
      </c>
      <c r="P588" s="126">
        <f>IF($E587&lt;$G587,1,0)+IF($E588&lt;$G588,1,0)+IF($E589&lt;$G589,1,0)</f>
        <v>0</v>
      </c>
    </row>
    <row r="589" spans="2:22" ht="13.8" hidden="1" thickBot="1" x14ac:dyDescent="0.25">
      <c r="C589" s="7"/>
      <c r="D589" s="48"/>
      <c r="E589" s="77"/>
      <c r="F589" s="78" t="s">
        <v>38</v>
      </c>
      <c r="G589" s="79"/>
      <c r="H589" s="80"/>
      <c r="J589" s="127" t="s">
        <v>44</v>
      </c>
      <c r="K589" s="128">
        <f>$O594</f>
        <v>0</v>
      </c>
      <c r="L589" s="129">
        <f>$P594</f>
        <v>0</v>
      </c>
      <c r="N589" s="130" t="s">
        <v>45</v>
      </c>
      <c r="O589" s="131">
        <f>SUM(E587:E589)</f>
        <v>0</v>
      </c>
      <c r="P589" s="132">
        <f>SUM(G587:G589)</f>
        <v>0</v>
      </c>
    </row>
    <row r="590" spans="2:22" ht="13.8" hidden="1" thickBot="1" x14ac:dyDescent="0.25">
      <c r="C590" s="6"/>
      <c r="D590" s="43"/>
      <c r="E590" s="70"/>
      <c r="F590" s="71" t="s">
        <v>38</v>
      </c>
      <c r="G590" s="72"/>
      <c r="H590" s="43"/>
      <c r="J590" s="133" t="s">
        <v>46</v>
      </c>
      <c r="K590" s="134">
        <f>$O593+$O590+$O587</f>
        <v>0</v>
      </c>
      <c r="L590" s="135">
        <f>$P593+$P590+$P587</f>
        <v>0</v>
      </c>
      <c r="N590" s="118" t="s">
        <v>46</v>
      </c>
      <c r="O590" s="119">
        <f>IF($O591&gt;$P591,1,0)</f>
        <v>0</v>
      </c>
      <c r="P590" s="120">
        <f>IF($O591&lt;$P591,1,0)</f>
        <v>0</v>
      </c>
      <c r="S590" s="56" t="s">
        <v>24</v>
      </c>
    </row>
    <row r="591" spans="2:22" ht="13.8" hidden="1" thickBot="1" x14ac:dyDescent="0.25">
      <c r="C591" s="6" t="s">
        <v>77</v>
      </c>
      <c r="D591" s="60"/>
      <c r="E591" s="74"/>
      <c r="F591" s="14" t="s">
        <v>38</v>
      </c>
      <c r="G591" s="75"/>
      <c r="H591" s="60"/>
      <c r="J591" s="133" t="s">
        <v>47</v>
      </c>
      <c r="K591" s="134">
        <f>$O594+$O591+$O588</f>
        <v>0</v>
      </c>
      <c r="L591" s="135">
        <f>$P594+$P591+$P588</f>
        <v>0</v>
      </c>
      <c r="N591" s="124" t="s">
        <v>47</v>
      </c>
      <c r="O591" s="125">
        <f>IF($E590&gt;$G590,1,0)+IF($E591&gt;$G591,1,0)+IF($E592&gt;$G592,1,0)</f>
        <v>0</v>
      </c>
      <c r="P591" s="126">
        <f>IF($E590&lt;$G590,1,0)+IF($E591&lt;$G591,1,0)+IF($E592&lt;$G592,1,0)</f>
        <v>0</v>
      </c>
    </row>
    <row r="592" spans="2:22" ht="13.8" hidden="1" thickBot="1" x14ac:dyDescent="0.25">
      <c r="C592" s="8"/>
      <c r="D592" s="48"/>
      <c r="E592" s="77"/>
      <c r="F592" s="78" t="s">
        <v>38</v>
      </c>
      <c r="G592" s="79"/>
      <c r="H592" s="48"/>
      <c r="J592" s="136" t="s">
        <v>45</v>
      </c>
      <c r="K592" s="137">
        <f>$O595+$O592+$O589</f>
        <v>0</v>
      </c>
      <c r="L592" s="138">
        <f>$P595+$P592+$P589</f>
        <v>0</v>
      </c>
      <c r="N592" s="130" t="s">
        <v>45</v>
      </c>
      <c r="O592" s="131">
        <f>SUM(E590:E592)</f>
        <v>0</v>
      </c>
      <c r="P592" s="132">
        <f>SUM(G590:G592)</f>
        <v>0</v>
      </c>
    </row>
    <row r="593" spans="2:22" ht="13.8" hidden="1" thickBot="1" x14ac:dyDescent="0.25">
      <c r="C593" s="5"/>
      <c r="D593" s="43"/>
      <c r="E593" s="70"/>
      <c r="F593" s="71" t="s">
        <v>38</v>
      </c>
      <c r="G593" s="72"/>
      <c r="H593" s="43"/>
      <c r="J593" s="9"/>
      <c r="K593" s="10"/>
      <c r="L593" s="10"/>
      <c r="N593" s="118" t="s">
        <v>46</v>
      </c>
      <c r="O593" s="119">
        <f>IF($O594&gt;$P594,1,0)</f>
        <v>0</v>
      </c>
      <c r="P593" s="120">
        <f>IF($O594&lt;$P594,1,0)</f>
        <v>0</v>
      </c>
      <c r="S593" s="56" t="s">
        <v>24</v>
      </c>
    </row>
    <row r="594" spans="2:22" ht="13.8" hidden="1" thickBot="1" x14ac:dyDescent="0.25">
      <c r="C594" s="6" t="s">
        <v>78</v>
      </c>
      <c r="D594" s="60"/>
      <c r="E594" s="74"/>
      <c r="F594" s="14" t="s">
        <v>38</v>
      </c>
      <c r="G594" s="75"/>
      <c r="H594" s="60"/>
      <c r="J594" s="9"/>
      <c r="K594" s="10"/>
      <c r="L594" s="10"/>
      <c r="N594" s="124" t="s">
        <v>47</v>
      </c>
      <c r="O594" s="125">
        <f>IF($E593&gt;$G593,1,0)+IF($E594&gt;$G594,1,0)+IF($E595&gt;$G595,1,0)</f>
        <v>0</v>
      </c>
      <c r="P594" s="126">
        <f>IF($E593&lt;$G593,1,0)+IF($E594&lt;$G594,1,0)+IF($E595&lt;$G595,1,0)</f>
        <v>0</v>
      </c>
    </row>
    <row r="595" spans="2:22" ht="13.8" hidden="1" thickBot="1" x14ac:dyDescent="0.25">
      <c r="C595" s="7"/>
      <c r="D595" s="48"/>
      <c r="E595" s="77"/>
      <c r="F595" s="78" t="s">
        <v>38</v>
      </c>
      <c r="G595" s="79"/>
      <c r="H595" s="48"/>
      <c r="J595" s="9"/>
      <c r="K595" s="10"/>
      <c r="L595" s="10"/>
      <c r="N595" s="130" t="s">
        <v>45</v>
      </c>
      <c r="O595" s="131">
        <f>SUM(E593:E595)</f>
        <v>0</v>
      </c>
      <c r="P595" s="132">
        <f>SUM(G593:G595)</f>
        <v>0</v>
      </c>
    </row>
    <row r="596" spans="2:22" ht="13.8" hidden="1" thickBot="1" x14ac:dyDescent="0.25">
      <c r="C596" s="11"/>
      <c r="E596" s="13"/>
      <c r="F596" s="14"/>
      <c r="G596" s="13"/>
      <c r="J596" s="9"/>
      <c r="K596" s="10"/>
      <c r="L596" s="10"/>
      <c r="N596" s="9"/>
      <c r="O596" s="4"/>
      <c r="P596" s="4"/>
    </row>
    <row r="597" spans="2:22" ht="13.8" hidden="1" thickBot="1" x14ac:dyDescent="0.25">
      <c r="B597" t="s">
        <v>48</v>
      </c>
      <c r="C597" s="40" t="s">
        <v>0</v>
      </c>
      <c r="D597" s="69"/>
      <c r="E597" s="1">
        <f>$K601</f>
        <v>0</v>
      </c>
      <c r="F597" s="2" t="s">
        <v>38</v>
      </c>
      <c r="G597" s="3">
        <f>$L601</f>
        <v>0</v>
      </c>
      <c r="H597" s="69"/>
      <c r="J597" s="113" t="s">
        <v>1</v>
      </c>
      <c r="K597" s="114" t="str">
        <f>IF($K601&gt;$L601,"○","×")</f>
        <v>×</v>
      </c>
      <c r="L597" s="114" t="str">
        <f>IF($K601&lt;$L601,"○","×")</f>
        <v>×</v>
      </c>
      <c r="O597" s="4"/>
      <c r="P597" s="4"/>
      <c r="S597"/>
      <c r="T597" t="s">
        <v>22</v>
      </c>
      <c r="U597" t="s">
        <v>22</v>
      </c>
      <c r="V597" t="s">
        <v>22</v>
      </c>
    </row>
    <row r="598" spans="2:22" ht="13.8" hidden="1" thickBot="1" x14ac:dyDescent="0.25">
      <c r="C598" s="5"/>
      <c r="D598" s="43"/>
      <c r="E598" s="70"/>
      <c r="F598" s="71" t="s">
        <v>38</v>
      </c>
      <c r="G598" s="72"/>
      <c r="H598" s="73"/>
      <c r="J598" s="115" t="s">
        <v>50</v>
      </c>
      <c r="K598" s="116">
        <f>$O599</f>
        <v>0</v>
      </c>
      <c r="L598" s="117">
        <f>$P599</f>
        <v>0</v>
      </c>
      <c r="N598" s="118" t="s">
        <v>46</v>
      </c>
      <c r="O598" s="119">
        <f>IF($O599&gt;$P599,1,0)</f>
        <v>0</v>
      </c>
      <c r="P598" s="120">
        <f>IF($O599&lt;$P599,1,0)</f>
        <v>0</v>
      </c>
      <c r="S598" s="56" t="s">
        <v>23</v>
      </c>
    </row>
    <row r="599" spans="2:22" ht="13.8" hidden="1" thickBot="1" x14ac:dyDescent="0.25">
      <c r="C599" s="6" t="s">
        <v>76</v>
      </c>
      <c r="D599" s="60"/>
      <c r="E599" s="74"/>
      <c r="F599" s="14" t="s">
        <v>38</v>
      </c>
      <c r="G599" s="75"/>
      <c r="H599" s="76"/>
      <c r="J599" s="121" t="s">
        <v>43</v>
      </c>
      <c r="K599" s="122">
        <f>$O602</f>
        <v>0</v>
      </c>
      <c r="L599" s="123">
        <f>$P602</f>
        <v>0</v>
      </c>
      <c r="N599" s="124" t="s">
        <v>47</v>
      </c>
      <c r="O599" s="125">
        <f>IF($E598&gt;$G598,1,0)+IF($E599&gt;$G599,1,0)+IF($E600&gt;$G600,1,0)</f>
        <v>0</v>
      </c>
      <c r="P599" s="126">
        <f>IF($E598&lt;$G598,1,0)+IF($E599&lt;$G599,1,0)+IF($E600&lt;$G600,1,0)</f>
        <v>0</v>
      </c>
    </row>
    <row r="600" spans="2:22" ht="13.8" hidden="1" thickBot="1" x14ac:dyDescent="0.25">
      <c r="C600" s="7"/>
      <c r="D600" s="48"/>
      <c r="E600" s="77"/>
      <c r="F600" s="78" t="s">
        <v>38</v>
      </c>
      <c r="G600" s="79"/>
      <c r="H600" s="80"/>
      <c r="J600" s="127" t="s">
        <v>44</v>
      </c>
      <c r="K600" s="128">
        <f>$O605</f>
        <v>0</v>
      </c>
      <c r="L600" s="129">
        <f>$P605</f>
        <v>0</v>
      </c>
      <c r="N600" s="130" t="s">
        <v>45</v>
      </c>
      <c r="O600" s="131">
        <f>SUM(E598:E600)</f>
        <v>0</v>
      </c>
      <c r="P600" s="132">
        <f>SUM(G598:G600)</f>
        <v>0</v>
      </c>
    </row>
    <row r="601" spans="2:22" ht="13.8" hidden="1" thickBot="1" x14ac:dyDescent="0.25">
      <c r="C601" s="6"/>
      <c r="D601" s="43"/>
      <c r="E601" s="70"/>
      <c r="F601" s="71" t="s">
        <v>38</v>
      </c>
      <c r="G601" s="72"/>
      <c r="H601" s="43"/>
      <c r="J601" s="133" t="s">
        <v>46</v>
      </c>
      <c r="K601" s="134">
        <f>$O604+$O601+$O598</f>
        <v>0</v>
      </c>
      <c r="L601" s="135">
        <f>$P604+$P601+$P598</f>
        <v>0</v>
      </c>
      <c r="N601" s="118" t="s">
        <v>46</v>
      </c>
      <c r="O601" s="119">
        <f>IF($O602&gt;$P602,1,0)</f>
        <v>0</v>
      </c>
      <c r="P601" s="120">
        <f>IF($O602&lt;$P602,1,0)</f>
        <v>0</v>
      </c>
      <c r="S601" s="56" t="s">
        <v>24</v>
      </c>
    </row>
    <row r="602" spans="2:22" ht="13.8" hidden="1" thickBot="1" x14ac:dyDescent="0.25">
      <c r="C602" s="6" t="s">
        <v>77</v>
      </c>
      <c r="D602" s="60"/>
      <c r="E602" s="74"/>
      <c r="F602" s="14" t="s">
        <v>38</v>
      </c>
      <c r="G602" s="75"/>
      <c r="H602" s="60"/>
      <c r="J602" s="133" t="s">
        <v>47</v>
      </c>
      <c r="K602" s="134">
        <f>$O605+$O602+$O599</f>
        <v>0</v>
      </c>
      <c r="L602" s="135">
        <f>$P605+$P602+$P599</f>
        <v>0</v>
      </c>
      <c r="N602" s="124" t="s">
        <v>47</v>
      </c>
      <c r="O602" s="125">
        <f>IF($E601&gt;$G601,1,0)+IF($E602&gt;$G602,1,0)+IF($E603&gt;$G603,1,0)</f>
        <v>0</v>
      </c>
      <c r="P602" s="126">
        <f>IF($E601&lt;$G601,1,0)+IF($E602&lt;$G602,1,0)+IF($E603&lt;$G603,1,0)</f>
        <v>0</v>
      </c>
    </row>
    <row r="603" spans="2:22" ht="13.8" hidden="1" thickBot="1" x14ac:dyDescent="0.25">
      <c r="C603" s="8"/>
      <c r="D603" s="48"/>
      <c r="E603" s="77"/>
      <c r="F603" s="78" t="s">
        <v>38</v>
      </c>
      <c r="G603" s="79"/>
      <c r="H603" s="48"/>
      <c r="J603" s="136" t="s">
        <v>45</v>
      </c>
      <c r="K603" s="137">
        <f>$O606+$O603+$O600</f>
        <v>0</v>
      </c>
      <c r="L603" s="138">
        <f>$P606+$P603+$P600</f>
        <v>0</v>
      </c>
      <c r="N603" s="130" t="s">
        <v>45</v>
      </c>
      <c r="O603" s="131">
        <f>SUM(E601:E603)</f>
        <v>0</v>
      </c>
      <c r="P603" s="132">
        <f>SUM(G601:G603)</f>
        <v>0</v>
      </c>
    </row>
    <row r="604" spans="2:22" ht="13.8" hidden="1" thickBot="1" x14ac:dyDescent="0.25">
      <c r="C604" s="5"/>
      <c r="D604" s="43"/>
      <c r="E604" s="70"/>
      <c r="F604" s="71" t="s">
        <v>38</v>
      </c>
      <c r="G604" s="72"/>
      <c r="H604" s="43"/>
      <c r="J604" s="9"/>
      <c r="K604" s="10"/>
      <c r="L604" s="10"/>
      <c r="N604" s="118" t="s">
        <v>46</v>
      </c>
      <c r="O604" s="119">
        <f>IF($O605&gt;$P605,1,0)</f>
        <v>0</v>
      </c>
      <c r="P604" s="120">
        <f>IF($O605&lt;$P605,1,0)</f>
        <v>0</v>
      </c>
      <c r="S604" s="56" t="s">
        <v>24</v>
      </c>
    </row>
    <row r="605" spans="2:22" ht="13.8" hidden="1" thickBot="1" x14ac:dyDescent="0.25">
      <c r="C605" s="6" t="s">
        <v>78</v>
      </c>
      <c r="D605" s="60"/>
      <c r="E605" s="74"/>
      <c r="F605" s="14" t="s">
        <v>38</v>
      </c>
      <c r="G605" s="75"/>
      <c r="H605" s="60"/>
      <c r="J605" s="9"/>
      <c r="K605" s="10"/>
      <c r="L605" s="10"/>
      <c r="N605" s="124" t="s">
        <v>47</v>
      </c>
      <c r="O605" s="125">
        <f>IF($E604&gt;$G604,1,0)+IF($E605&gt;$G605,1,0)+IF($E606&gt;$G606,1,0)</f>
        <v>0</v>
      </c>
      <c r="P605" s="126">
        <f>IF($E604&lt;$G604,1,0)+IF($E605&lt;$G605,1,0)+IF($E606&lt;$G606,1,0)</f>
        <v>0</v>
      </c>
    </row>
    <row r="606" spans="2:22" ht="13.8" hidden="1" thickBot="1" x14ac:dyDescent="0.25">
      <c r="C606" s="7"/>
      <c r="D606" s="48"/>
      <c r="E606" s="77"/>
      <c r="F606" s="78" t="s">
        <v>38</v>
      </c>
      <c r="G606" s="79"/>
      <c r="H606" s="48"/>
      <c r="J606" s="9"/>
      <c r="K606" s="10"/>
      <c r="L606" s="10"/>
      <c r="N606" s="130" t="s">
        <v>45</v>
      </c>
      <c r="O606" s="131">
        <f>SUM(E604:E606)</f>
        <v>0</v>
      </c>
      <c r="P606" s="132">
        <f>SUM(G604:G606)</f>
        <v>0</v>
      </c>
    </row>
    <row r="607" spans="2:22" ht="13.8" hidden="1" thickBot="1" x14ac:dyDescent="0.25">
      <c r="E607" s="13"/>
      <c r="F607" s="14"/>
      <c r="G607" s="13"/>
      <c r="J607" s="9"/>
      <c r="K607" s="10"/>
      <c r="L607" s="10"/>
      <c r="N607" s="9"/>
      <c r="O607" s="4"/>
      <c r="P607" s="4"/>
    </row>
    <row r="608" spans="2:22" ht="13.8" hidden="1" thickBot="1" x14ac:dyDescent="0.25">
      <c r="B608" t="s">
        <v>51</v>
      </c>
      <c r="C608" s="40" t="s">
        <v>0</v>
      </c>
      <c r="D608" s="69"/>
      <c r="E608" s="1">
        <f>$K612</f>
        <v>0</v>
      </c>
      <c r="F608" s="2" t="s">
        <v>38</v>
      </c>
      <c r="G608" s="3">
        <f>$L612</f>
        <v>0</v>
      </c>
      <c r="H608" s="69"/>
      <c r="J608" s="113" t="s">
        <v>1</v>
      </c>
      <c r="K608" s="114" t="str">
        <f>IF($K612&gt;$L612,"○","×")</f>
        <v>×</v>
      </c>
      <c r="L608" s="114" t="str">
        <f>IF($K612&lt;$L612,"○","×")</f>
        <v>×</v>
      </c>
      <c r="O608" s="4"/>
      <c r="P608" s="4"/>
      <c r="S608"/>
      <c r="T608" t="s">
        <v>22</v>
      </c>
      <c r="U608" t="s">
        <v>22</v>
      </c>
      <c r="V608" t="s">
        <v>22</v>
      </c>
    </row>
    <row r="609" spans="2:22" ht="13.8" hidden="1" thickBot="1" x14ac:dyDescent="0.25">
      <c r="C609" s="5"/>
      <c r="D609" s="43"/>
      <c r="E609" s="70"/>
      <c r="F609" s="71" t="s">
        <v>38</v>
      </c>
      <c r="G609" s="72"/>
      <c r="H609" s="73"/>
      <c r="J609" s="115" t="s">
        <v>50</v>
      </c>
      <c r="K609" s="116">
        <f>$O610</f>
        <v>0</v>
      </c>
      <c r="L609" s="117">
        <f>$P610</f>
        <v>0</v>
      </c>
      <c r="N609" s="118" t="s">
        <v>46</v>
      </c>
      <c r="O609" s="119">
        <f>IF($O610&gt;$P610,1,0)</f>
        <v>0</v>
      </c>
      <c r="P609" s="120">
        <f>IF($O610&lt;$P610,1,0)</f>
        <v>0</v>
      </c>
      <c r="S609" s="56" t="s">
        <v>23</v>
      </c>
    </row>
    <row r="610" spans="2:22" ht="13.8" hidden="1" thickBot="1" x14ac:dyDescent="0.25">
      <c r="C610" s="6" t="s">
        <v>76</v>
      </c>
      <c r="D610" s="60"/>
      <c r="E610" s="74"/>
      <c r="F610" s="14" t="s">
        <v>38</v>
      </c>
      <c r="G610" s="75"/>
      <c r="H610" s="76"/>
      <c r="J610" s="121" t="s">
        <v>43</v>
      </c>
      <c r="K610" s="122">
        <f>$O613</f>
        <v>0</v>
      </c>
      <c r="L610" s="123">
        <f>$P613</f>
        <v>0</v>
      </c>
      <c r="N610" s="124" t="s">
        <v>47</v>
      </c>
      <c r="O610" s="125">
        <f>IF($E609&gt;$G609,1,0)+IF($E610&gt;$G610,1,0)+IF($E611&gt;$G611,1,0)</f>
        <v>0</v>
      </c>
      <c r="P610" s="126">
        <f>IF($E609&lt;$G609,1,0)+IF($E610&lt;$G610,1,0)+IF($E611&lt;$G611,1,0)</f>
        <v>0</v>
      </c>
    </row>
    <row r="611" spans="2:22" ht="13.8" hidden="1" thickBot="1" x14ac:dyDescent="0.25">
      <c r="C611" s="7"/>
      <c r="D611" s="48"/>
      <c r="E611" s="77"/>
      <c r="F611" s="78" t="s">
        <v>38</v>
      </c>
      <c r="G611" s="79"/>
      <c r="H611" s="80"/>
      <c r="J611" s="127" t="s">
        <v>44</v>
      </c>
      <c r="K611" s="128">
        <f>$O616</f>
        <v>0</v>
      </c>
      <c r="L611" s="129">
        <f>$P616</f>
        <v>0</v>
      </c>
      <c r="N611" s="130" t="s">
        <v>45</v>
      </c>
      <c r="O611" s="131">
        <f>SUM(E609:E611)</f>
        <v>0</v>
      </c>
      <c r="P611" s="132">
        <f>SUM(G609:G611)</f>
        <v>0</v>
      </c>
    </row>
    <row r="612" spans="2:22" ht="13.8" hidden="1" thickBot="1" x14ac:dyDescent="0.25">
      <c r="C612" s="6"/>
      <c r="D612" s="43"/>
      <c r="E612" s="70"/>
      <c r="F612" s="71" t="s">
        <v>38</v>
      </c>
      <c r="G612" s="72"/>
      <c r="H612" s="43"/>
      <c r="J612" s="133" t="s">
        <v>46</v>
      </c>
      <c r="K612" s="134">
        <f>$O615+$O612+$O609</f>
        <v>0</v>
      </c>
      <c r="L612" s="135">
        <f>$P615+$P612+$P609</f>
        <v>0</v>
      </c>
      <c r="N612" s="118" t="s">
        <v>46</v>
      </c>
      <c r="O612" s="119">
        <f>IF($O613&gt;$P613,1,0)</f>
        <v>0</v>
      </c>
      <c r="P612" s="120">
        <f>IF($O613&lt;$P613,1,0)</f>
        <v>0</v>
      </c>
      <c r="S612" s="56" t="s">
        <v>24</v>
      </c>
    </row>
    <row r="613" spans="2:22" ht="13.8" hidden="1" thickBot="1" x14ac:dyDescent="0.25">
      <c r="C613" s="6" t="s">
        <v>77</v>
      </c>
      <c r="D613" s="60"/>
      <c r="E613" s="74"/>
      <c r="F613" s="14" t="s">
        <v>38</v>
      </c>
      <c r="G613" s="75"/>
      <c r="H613" s="60"/>
      <c r="J613" s="133" t="s">
        <v>47</v>
      </c>
      <c r="K613" s="134">
        <f>$O616+$O613+$O610</f>
        <v>0</v>
      </c>
      <c r="L613" s="135">
        <f>$P616+$P613+$P610</f>
        <v>0</v>
      </c>
      <c r="N613" s="124" t="s">
        <v>47</v>
      </c>
      <c r="O613" s="125">
        <f>IF($E612&gt;$G612,1,0)+IF($E613&gt;$G613,1,0)+IF($E614&gt;$G614,1,0)</f>
        <v>0</v>
      </c>
      <c r="P613" s="126">
        <f>IF($E612&lt;$G612,1,0)+IF($E613&lt;$G613,1,0)+IF($E614&lt;$G614,1,0)</f>
        <v>0</v>
      </c>
    </row>
    <row r="614" spans="2:22" ht="13.8" hidden="1" thickBot="1" x14ac:dyDescent="0.25">
      <c r="C614" s="8"/>
      <c r="D614" s="48"/>
      <c r="E614" s="77"/>
      <c r="F614" s="78" t="s">
        <v>38</v>
      </c>
      <c r="G614" s="79"/>
      <c r="H614" s="48"/>
      <c r="J614" s="136" t="s">
        <v>45</v>
      </c>
      <c r="K614" s="137">
        <f>$O617+$O614+$O611</f>
        <v>0</v>
      </c>
      <c r="L614" s="138">
        <f>$P617+$P614+$P611</f>
        <v>0</v>
      </c>
      <c r="N614" s="130" t="s">
        <v>45</v>
      </c>
      <c r="O614" s="131">
        <f>SUM(E612:E614)</f>
        <v>0</v>
      </c>
      <c r="P614" s="132">
        <f>SUM(G612:G614)</f>
        <v>0</v>
      </c>
    </row>
    <row r="615" spans="2:22" ht="13.8" hidden="1" thickBot="1" x14ac:dyDescent="0.25">
      <c r="C615" s="5"/>
      <c r="D615" s="43"/>
      <c r="E615" s="70"/>
      <c r="F615" s="71" t="s">
        <v>38</v>
      </c>
      <c r="G615" s="72"/>
      <c r="H615" s="43"/>
      <c r="J615" s="9"/>
      <c r="K615" s="10"/>
      <c r="L615" s="10"/>
      <c r="N615" s="118" t="s">
        <v>46</v>
      </c>
      <c r="O615" s="119">
        <f>IF($O616&gt;$P616,1,0)</f>
        <v>0</v>
      </c>
      <c r="P615" s="120">
        <f>IF($O616&lt;$P616,1,0)</f>
        <v>0</v>
      </c>
      <c r="S615" s="56" t="s">
        <v>24</v>
      </c>
    </row>
    <row r="616" spans="2:22" ht="13.8" hidden="1" thickBot="1" x14ac:dyDescent="0.25">
      <c r="C616" s="6" t="s">
        <v>78</v>
      </c>
      <c r="D616" s="60"/>
      <c r="E616" s="74"/>
      <c r="F616" s="14" t="s">
        <v>38</v>
      </c>
      <c r="G616" s="75"/>
      <c r="H616" s="60"/>
      <c r="J616" s="9"/>
      <c r="K616" s="10"/>
      <c r="L616" s="10"/>
      <c r="N616" s="124" t="s">
        <v>47</v>
      </c>
      <c r="O616" s="125">
        <f>IF($E615&gt;$G615,1,0)+IF($E616&gt;$G616,1,0)+IF($E617&gt;$G617,1,0)</f>
        <v>0</v>
      </c>
      <c r="P616" s="126">
        <f>IF($E615&lt;$G615,1,0)+IF($E616&lt;$G616,1,0)+IF($E617&lt;$G617,1,0)</f>
        <v>0</v>
      </c>
    </row>
    <row r="617" spans="2:22" ht="13.8" hidden="1" thickBot="1" x14ac:dyDescent="0.25">
      <c r="C617" s="7"/>
      <c r="D617" s="48"/>
      <c r="E617" s="77"/>
      <c r="F617" s="78" t="s">
        <v>38</v>
      </c>
      <c r="G617" s="79"/>
      <c r="H617" s="48"/>
      <c r="J617" s="9"/>
      <c r="K617" s="10"/>
      <c r="L617" s="10"/>
      <c r="N617" s="130" t="s">
        <v>45</v>
      </c>
      <c r="O617" s="131">
        <f>SUM(E615:E617)</f>
        <v>0</v>
      </c>
      <c r="P617" s="132">
        <f>SUM(G615:G617)</f>
        <v>0</v>
      </c>
    </row>
    <row r="618" spans="2:22" ht="13.8" hidden="1" thickBot="1" x14ac:dyDescent="0.25">
      <c r="E618" s="13"/>
      <c r="F618" s="14"/>
      <c r="G618" s="13"/>
      <c r="J618" s="9"/>
      <c r="K618" s="10"/>
      <c r="L618" s="10"/>
      <c r="N618" s="9"/>
      <c r="O618" s="4"/>
      <c r="P618" s="4"/>
    </row>
    <row r="619" spans="2:22" ht="13.8" hidden="1" thickBot="1" x14ac:dyDescent="0.25">
      <c r="B619" t="s">
        <v>52</v>
      </c>
      <c r="C619" s="40" t="s">
        <v>0</v>
      </c>
      <c r="D619" s="69"/>
      <c r="E619" s="1">
        <f>$K623</f>
        <v>0</v>
      </c>
      <c r="F619" s="2" t="s">
        <v>38</v>
      </c>
      <c r="G619" s="3">
        <f>$L623</f>
        <v>0</v>
      </c>
      <c r="H619" s="69"/>
      <c r="J619" s="113" t="s">
        <v>1</v>
      </c>
      <c r="K619" s="114" t="str">
        <f>IF($K623&gt;$L623,"○","×")</f>
        <v>×</v>
      </c>
      <c r="L619" s="114" t="str">
        <f>IF($K623&lt;$L623,"○","×")</f>
        <v>×</v>
      </c>
      <c r="O619" s="4"/>
      <c r="P619" s="4"/>
      <c r="S619"/>
      <c r="T619" t="s">
        <v>22</v>
      </c>
      <c r="U619" t="s">
        <v>22</v>
      </c>
      <c r="V619" t="s">
        <v>22</v>
      </c>
    </row>
    <row r="620" spans="2:22" ht="13.8" hidden="1" thickBot="1" x14ac:dyDescent="0.25">
      <c r="C620" s="5"/>
      <c r="D620" s="43"/>
      <c r="E620" s="70"/>
      <c r="F620" s="71" t="s">
        <v>38</v>
      </c>
      <c r="G620" s="72"/>
      <c r="H620" s="73"/>
      <c r="J620" s="115" t="s">
        <v>50</v>
      </c>
      <c r="K620" s="116">
        <f>$O621</f>
        <v>0</v>
      </c>
      <c r="L620" s="117">
        <f>$P621</f>
        <v>0</v>
      </c>
      <c r="N620" s="118" t="s">
        <v>46</v>
      </c>
      <c r="O620" s="119">
        <f>IF($O621&gt;$P621,1,0)</f>
        <v>0</v>
      </c>
      <c r="P620" s="120">
        <f>IF($O621&lt;$P621,1,0)</f>
        <v>0</v>
      </c>
      <c r="S620" s="56" t="s">
        <v>23</v>
      </c>
    </row>
    <row r="621" spans="2:22" ht="13.8" hidden="1" thickBot="1" x14ac:dyDescent="0.25">
      <c r="C621" s="6" t="s">
        <v>76</v>
      </c>
      <c r="D621" s="60"/>
      <c r="E621" s="74"/>
      <c r="F621" s="14" t="s">
        <v>38</v>
      </c>
      <c r="G621" s="75"/>
      <c r="H621" s="76"/>
      <c r="J621" s="121" t="s">
        <v>43</v>
      </c>
      <c r="K621" s="122">
        <f>$O624</f>
        <v>0</v>
      </c>
      <c r="L621" s="123">
        <f>$P624</f>
        <v>0</v>
      </c>
      <c r="N621" s="124" t="s">
        <v>47</v>
      </c>
      <c r="O621" s="125">
        <f>IF($E620&gt;$G620,1,0)+IF($E621&gt;$G621,1,0)+IF($E622&gt;$G622,1,0)</f>
        <v>0</v>
      </c>
      <c r="P621" s="126">
        <f>IF($E620&lt;$G620,1,0)+IF($E621&lt;$G621,1,0)+IF($E622&lt;$G622,1,0)</f>
        <v>0</v>
      </c>
    </row>
    <row r="622" spans="2:22" ht="13.8" hidden="1" thickBot="1" x14ac:dyDescent="0.25">
      <c r="C622" s="7"/>
      <c r="D622" s="48"/>
      <c r="E622" s="77"/>
      <c r="F622" s="78" t="s">
        <v>38</v>
      </c>
      <c r="G622" s="79"/>
      <c r="H622" s="80"/>
      <c r="J622" s="127" t="s">
        <v>44</v>
      </c>
      <c r="K622" s="128">
        <f>$O627</f>
        <v>0</v>
      </c>
      <c r="L622" s="129">
        <f>$P627</f>
        <v>0</v>
      </c>
      <c r="N622" s="130" t="s">
        <v>45</v>
      </c>
      <c r="O622" s="131">
        <f>SUM(E620:E622)</f>
        <v>0</v>
      </c>
      <c r="P622" s="132">
        <f>SUM(G620:G622)</f>
        <v>0</v>
      </c>
    </row>
    <row r="623" spans="2:22" ht="13.8" hidden="1" thickBot="1" x14ac:dyDescent="0.25">
      <c r="C623" s="6"/>
      <c r="D623" s="43"/>
      <c r="E623" s="70"/>
      <c r="F623" s="71" t="s">
        <v>38</v>
      </c>
      <c r="G623" s="72"/>
      <c r="H623" s="43"/>
      <c r="J623" s="133" t="s">
        <v>46</v>
      </c>
      <c r="K623" s="134">
        <f>$O626+$O623+$O620</f>
        <v>0</v>
      </c>
      <c r="L623" s="135">
        <f>$P626+$P623+$P620</f>
        <v>0</v>
      </c>
      <c r="N623" s="118" t="s">
        <v>46</v>
      </c>
      <c r="O623" s="119">
        <f>IF($O624&gt;$P624,1,0)</f>
        <v>0</v>
      </c>
      <c r="P623" s="120">
        <f>IF($O624&lt;$P624,1,0)</f>
        <v>0</v>
      </c>
      <c r="S623" s="56" t="s">
        <v>24</v>
      </c>
    </row>
    <row r="624" spans="2:22" ht="13.8" hidden="1" thickBot="1" x14ac:dyDescent="0.25">
      <c r="C624" s="6" t="s">
        <v>77</v>
      </c>
      <c r="D624" s="60"/>
      <c r="E624" s="74"/>
      <c r="F624" s="14" t="s">
        <v>38</v>
      </c>
      <c r="G624" s="75"/>
      <c r="H624" s="60"/>
      <c r="J624" s="133" t="s">
        <v>47</v>
      </c>
      <c r="K624" s="134">
        <f>$O627+$O624+$O621</f>
        <v>0</v>
      </c>
      <c r="L624" s="135">
        <f>$P627+$P624+$P621</f>
        <v>0</v>
      </c>
      <c r="N624" s="124" t="s">
        <v>47</v>
      </c>
      <c r="O624" s="125">
        <f>IF($E623&gt;$G623,1,0)+IF($E624&gt;$G624,1,0)+IF($E625&gt;$G625,1,0)</f>
        <v>0</v>
      </c>
      <c r="P624" s="126">
        <f>IF($E623&lt;$G623,1,0)+IF($E624&lt;$G624,1,0)+IF($E625&lt;$G625,1,0)</f>
        <v>0</v>
      </c>
    </row>
    <row r="625" spans="2:22" ht="13.8" hidden="1" thickBot="1" x14ac:dyDescent="0.25">
      <c r="C625" s="8"/>
      <c r="D625" s="48"/>
      <c r="E625" s="77"/>
      <c r="F625" s="78" t="s">
        <v>38</v>
      </c>
      <c r="G625" s="79"/>
      <c r="H625" s="48"/>
      <c r="J625" s="136" t="s">
        <v>45</v>
      </c>
      <c r="K625" s="137">
        <f>$O628+$O625+$O622</f>
        <v>0</v>
      </c>
      <c r="L625" s="138">
        <f>$P628+$P625+$P622</f>
        <v>0</v>
      </c>
      <c r="N625" s="130" t="s">
        <v>45</v>
      </c>
      <c r="O625" s="131">
        <f>SUM(E623:E625)</f>
        <v>0</v>
      </c>
      <c r="P625" s="132">
        <f>SUM(G623:G625)</f>
        <v>0</v>
      </c>
    </row>
    <row r="626" spans="2:22" ht="13.8" hidden="1" thickBot="1" x14ac:dyDescent="0.25">
      <c r="C626" s="5"/>
      <c r="D626" s="43"/>
      <c r="E626" s="70"/>
      <c r="F626" s="71" t="s">
        <v>38</v>
      </c>
      <c r="G626" s="72"/>
      <c r="H626" s="43"/>
      <c r="J626" s="9"/>
      <c r="K626" s="10"/>
      <c r="L626" s="10"/>
      <c r="N626" s="118" t="s">
        <v>46</v>
      </c>
      <c r="O626" s="119">
        <f>IF($O627&gt;$P627,1,0)</f>
        <v>0</v>
      </c>
      <c r="P626" s="120">
        <f>IF($O627&lt;$P627,1,0)</f>
        <v>0</v>
      </c>
      <c r="S626" s="56" t="s">
        <v>24</v>
      </c>
    </row>
    <row r="627" spans="2:22" ht="13.8" hidden="1" thickBot="1" x14ac:dyDescent="0.25">
      <c r="C627" s="6" t="s">
        <v>78</v>
      </c>
      <c r="D627" s="60"/>
      <c r="E627" s="74"/>
      <c r="F627" s="14" t="s">
        <v>38</v>
      </c>
      <c r="G627" s="75"/>
      <c r="H627" s="60"/>
      <c r="J627" s="9"/>
      <c r="K627" s="10"/>
      <c r="L627" s="10"/>
      <c r="N627" s="124" t="s">
        <v>47</v>
      </c>
      <c r="O627" s="125">
        <f>IF($E626&gt;$G626,1,0)+IF($E627&gt;$G627,1,0)+IF($E628&gt;$G628,1,0)</f>
        <v>0</v>
      </c>
      <c r="P627" s="126">
        <f>IF($E626&lt;$G626,1,0)+IF($E627&lt;$G627,1,0)+IF($E628&lt;$G628,1,0)</f>
        <v>0</v>
      </c>
    </row>
    <row r="628" spans="2:22" ht="13.8" hidden="1" thickBot="1" x14ac:dyDescent="0.25">
      <c r="C628" s="7"/>
      <c r="D628" s="48"/>
      <c r="E628" s="77"/>
      <c r="F628" s="78" t="s">
        <v>38</v>
      </c>
      <c r="G628" s="79"/>
      <c r="H628" s="48"/>
      <c r="J628" s="9"/>
      <c r="K628" s="10"/>
      <c r="L628" s="10"/>
      <c r="N628" s="130" t="s">
        <v>45</v>
      </c>
      <c r="O628" s="131">
        <f>SUM(E626:E628)</f>
        <v>0</v>
      </c>
      <c r="P628" s="132">
        <f>SUM(G626:G628)</f>
        <v>0</v>
      </c>
    </row>
    <row r="629" spans="2:22" ht="13.8" hidden="1" thickBot="1" x14ac:dyDescent="0.25">
      <c r="C629" s="11"/>
      <c r="E629" s="13"/>
      <c r="F629" s="14"/>
      <c r="G629" s="13"/>
      <c r="J629" s="9"/>
      <c r="K629" s="10"/>
      <c r="L629" s="10"/>
      <c r="N629" s="9"/>
      <c r="O629" s="4"/>
      <c r="P629" s="4"/>
    </row>
    <row r="630" spans="2:22" ht="13.8" hidden="1" thickBot="1" x14ac:dyDescent="0.25">
      <c r="B630" t="s">
        <v>53</v>
      </c>
      <c r="C630" s="40" t="s">
        <v>0</v>
      </c>
      <c r="D630" s="69"/>
      <c r="E630" s="1">
        <f>$K634</f>
        <v>0</v>
      </c>
      <c r="F630" s="2" t="s">
        <v>38</v>
      </c>
      <c r="G630" s="3">
        <f>$L634</f>
        <v>0</v>
      </c>
      <c r="H630" s="69"/>
      <c r="J630" s="113" t="s">
        <v>1</v>
      </c>
      <c r="K630" s="114" t="str">
        <f>IF($K634&gt;$L634,"○","×")</f>
        <v>×</v>
      </c>
      <c r="L630" s="114" t="str">
        <f>IF($K634&lt;$L634,"○","×")</f>
        <v>×</v>
      </c>
      <c r="O630" s="4"/>
      <c r="P630" s="4"/>
      <c r="S630"/>
      <c r="T630" t="s">
        <v>22</v>
      </c>
      <c r="U630" t="s">
        <v>22</v>
      </c>
      <c r="V630" t="s">
        <v>22</v>
      </c>
    </row>
    <row r="631" spans="2:22" ht="13.8" hidden="1" thickBot="1" x14ac:dyDescent="0.25">
      <c r="C631" s="5"/>
      <c r="D631" s="43"/>
      <c r="E631" s="70"/>
      <c r="F631" s="71" t="s">
        <v>38</v>
      </c>
      <c r="G631" s="72"/>
      <c r="H631" s="73"/>
      <c r="J631" s="115" t="s">
        <v>50</v>
      </c>
      <c r="K631" s="116">
        <f>$O632</f>
        <v>0</v>
      </c>
      <c r="L631" s="117">
        <f>$P632</f>
        <v>0</v>
      </c>
      <c r="N631" s="118" t="s">
        <v>46</v>
      </c>
      <c r="O631" s="119">
        <f>IF($O632&gt;$P632,1,0)</f>
        <v>0</v>
      </c>
      <c r="P631" s="120">
        <f>IF($O632&lt;$P632,1,0)</f>
        <v>0</v>
      </c>
      <c r="S631" s="56" t="s">
        <v>23</v>
      </c>
    </row>
    <row r="632" spans="2:22" ht="13.8" hidden="1" thickBot="1" x14ac:dyDescent="0.25">
      <c r="C632" s="6" t="s">
        <v>76</v>
      </c>
      <c r="D632" s="60"/>
      <c r="E632" s="74"/>
      <c r="F632" s="14" t="s">
        <v>38</v>
      </c>
      <c r="G632" s="75"/>
      <c r="H632" s="76"/>
      <c r="J632" s="121" t="s">
        <v>43</v>
      </c>
      <c r="K632" s="122">
        <f>$O635</f>
        <v>0</v>
      </c>
      <c r="L632" s="123">
        <f>$P635</f>
        <v>0</v>
      </c>
      <c r="N632" s="124" t="s">
        <v>47</v>
      </c>
      <c r="O632" s="125">
        <f>IF($E631&gt;$G631,1,0)+IF($E632&gt;$G632,1,0)+IF($E633&gt;$G633,1,0)</f>
        <v>0</v>
      </c>
      <c r="P632" s="126">
        <f>IF($E631&lt;$G631,1,0)+IF($E632&lt;$G632,1,0)+IF($E633&lt;$G633,1,0)</f>
        <v>0</v>
      </c>
    </row>
    <row r="633" spans="2:22" ht="13.8" hidden="1" thickBot="1" x14ac:dyDescent="0.25">
      <c r="C633" s="7"/>
      <c r="D633" s="48"/>
      <c r="E633" s="77"/>
      <c r="F633" s="78" t="s">
        <v>38</v>
      </c>
      <c r="G633" s="79"/>
      <c r="H633" s="80"/>
      <c r="J633" s="127" t="s">
        <v>44</v>
      </c>
      <c r="K633" s="128">
        <f>$O638</f>
        <v>0</v>
      </c>
      <c r="L633" s="129">
        <f>$P638</f>
        <v>0</v>
      </c>
      <c r="N633" s="130" t="s">
        <v>45</v>
      </c>
      <c r="O633" s="131">
        <f>SUM(E631:E633)</f>
        <v>0</v>
      </c>
      <c r="P633" s="132">
        <f>SUM(G631:G633)</f>
        <v>0</v>
      </c>
    </row>
    <row r="634" spans="2:22" ht="13.8" hidden="1" thickBot="1" x14ac:dyDescent="0.25">
      <c r="C634" s="6"/>
      <c r="D634" s="43"/>
      <c r="E634" s="70"/>
      <c r="F634" s="71" t="s">
        <v>38</v>
      </c>
      <c r="G634" s="72"/>
      <c r="H634" s="43"/>
      <c r="J634" s="133" t="s">
        <v>46</v>
      </c>
      <c r="K634" s="134">
        <f>$O637+$O634+$O631</f>
        <v>0</v>
      </c>
      <c r="L634" s="135">
        <f>$P637+$P634+$P631</f>
        <v>0</v>
      </c>
      <c r="N634" s="118" t="s">
        <v>46</v>
      </c>
      <c r="O634" s="119">
        <f>IF($O635&gt;$P635,1,0)</f>
        <v>0</v>
      </c>
      <c r="P634" s="120">
        <f>IF($O635&lt;$P635,1,0)</f>
        <v>0</v>
      </c>
      <c r="S634" s="56" t="s">
        <v>24</v>
      </c>
    </row>
    <row r="635" spans="2:22" ht="13.8" hidden="1" thickBot="1" x14ac:dyDescent="0.25">
      <c r="C635" s="6" t="s">
        <v>77</v>
      </c>
      <c r="D635" s="60"/>
      <c r="E635" s="74"/>
      <c r="F635" s="14" t="s">
        <v>38</v>
      </c>
      <c r="G635" s="75"/>
      <c r="H635" s="60"/>
      <c r="J635" s="133" t="s">
        <v>47</v>
      </c>
      <c r="K635" s="134">
        <f>$O638+$O635+$O632</f>
        <v>0</v>
      </c>
      <c r="L635" s="135">
        <f>$P638+$P635+$P632</f>
        <v>0</v>
      </c>
      <c r="N635" s="124" t="s">
        <v>47</v>
      </c>
      <c r="O635" s="125">
        <f>IF($E634&gt;$G634,1,0)+IF($E635&gt;$G635,1,0)+IF($E636&gt;$G636,1,0)</f>
        <v>0</v>
      </c>
      <c r="P635" s="126">
        <f>IF($E634&lt;$G634,1,0)+IF($E635&lt;$G635,1,0)+IF($E636&lt;$G636,1,0)</f>
        <v>0</v>
      </c>
    </row>
    <row r="636" spans="2:22" ht="13.8" hidden="1" thickBot="1" x14ac:dyDescent="0.25">
      <c r="C636" s="8"/>
      <c r="D636" s="48"/>
      <c r="E636" s="77"/>
      <c r="F636" s="78" t="s">
        <v>38</v>
      </c>
      <c r="G636" s="79"/>
      <c r="H636" s="48"/>
      <c r="J636" s="136" t="s">
        <v>45</v>
      </c>
      <c r="K636" s="137">
        <f>$O639+$O636+$O633</f>
        <v>0</v>
      </c>
      <c r="L636" s="138">
        <f>$P639+$P636+$P633</f>
        <v>0</v>
      </c>
      <c r="N636" s="130" t="s">
        <v>45</v>
      </c>
      <c r="O636" s="131">
        <f>SUM(E634:E636)</f>
        <v>0</v>
      </c>
      <c r="P636" s="132">
        <f>SUM(G634:G636)</f>
        <v>0</v>
      </c>
    </row>
    <row r="637" spans="2:22" ht="13.8" hidden="1" thickBot="1" x14ac:dyDescent="0.25">
      <c r="C637" s="5"/>
      <c r="D637" s="43"/>
      <c r="E637" s="70"/>
      <c r="F637" s="71" t="s">
        <v>38</v>
      </c>
      <c r="G637" s="72"/>
      <c r="H637" s="43"/>
      <c r="J637" s="9"/>
      <c r="K637" s="10"/>
      <c r="L637" s="10"/>
      <c r="N637" s="118" t="s">
        <v>46</v>
      </c>
      <c r="O637" s="119">
        <f>IF($O638&gt;$P638,1,0)</f>
        <v>0</v>
      </c>
      <c r="P637" s="120">
        <f>IF($O638&lt;$P638,1,0)</f>
        <v>0</v>
      </c>
      <c r="S637" s="56" t="s">
        <v>24</v>
      </c>
    </row>
    <row r="638" spans="2:22" ht="13.8" hidden="1" thickBot="1" x14ac:dyDescent="0.25">
      <c r="C638" s="6" t="s">
        <v>78</v>
      </c>
      <c r="D638" s="60"/>
      <c r="E638" s="74"/>
      <c r="F638" s="14" t="s">
        <v>38</v>
      </c>
      <c r="G638" s="75"/>
      <c r="H638" s="60"/>
      <c r="J638" s="9"/>
      <c r="K638" s="10"/>
      <c r="L638" s="10"/>
      <c r="N638" s="124" t="s">
        <v>47</v>
      </c>
      <c r="O638" s="125">
        <f>IF($E637&gt;$G637,1,0)+IF($E638&gt;$G638,1,0)+IF($E639&gt;$G639,1,0)</f>
        <v>0</v>
      </c>
      <c r="P638" s="126">
        <f>IF($E637&lt;$G637,1,0)+IF($E638&lt;$G638,1,0)+IF($E639&lt;$G639,1,0)</f>
        <v>0</v>
      </c>
    </row>
    <row r="639" spans="2:22" ht="13.8" hidden="1" thickBot="1" x14ac:dyDescent="0.25">
      <c r="C639" s="7"/>
      <c r="D639" s="48"/>
      <c r="E639" s="77"/>
      <c r="F639" s="78" t="s">
        <v>38</v>
      </c>
      <c r="G639" s="79"/>
      <c r="H639" s="48"/>
      <c r="J639" s="9"/>
      <c r="K639" s="10"/>
      <c r="L639" s="10"/>
      <c r="N639" s="130" t="s">
        <v>45</v>
      </c>
      <c r="O639" s="131">
        <f>SUM(E637:E639)</f>
        <v>0</v>
      </c>
      <c r="P639" s="132">
        <f>SUM(G637:G639)</f>
        <v>0</v>
      </c>
    </row>
    <row r="640" spans="2:22" ht="13.8" hidden="1" thickBot="1" x14ac:dyDescent="0.25">
      <c r="E640" s="13"/>
      <c r="F640" s="14"/>
      <c r="G640" s="13"/>
      <c r="J640" s="9"/>
      <c r="K640" s="10"/>
      <c r="L640" s="10"/>
      <c r="N640" s="9"/>
      <c r="O640" s="4"/>
      <c r="P640" s="4"/>
    </row>
    <row r="641" spans="2:22" ht="13.8" hidden="1" thickBot="1" x14ac:dyDescent="0.25">
      <c r="B641" t="s">
        <v>54</v>
      </c>
      <c r="C641" s="40" t="s">
        <v>0</v>
      </c>
      <c r="D641" s="69"/>
      <c r="E641" s="1">
        <f>$K645</f>
        <v>0</v>
      </c>
      <c r="F641" s="2" t="s">
        <v>38</v>
      </c>
      <c r="G641" s="3">
        <f>$L645</f>
        <v>0</v>
      </c>
      <c r="H641" s="69"/>
      <c r="J641" s="113" t="s">
        <v>1</v>
      </c>
      <c r="K641" s="114" t="str">
        <f>IF($K645&gt;$L645,"○","×")</f>
        <v>×</v>
      </c>
      <c r="L641" s="114" t="str">
        <f>IF($K645&lt;$L645,"○","×")</f>
        <v>×</v>
      </c>
      <c r="O641" s="4"/>
      <c r="P641" s="4"/>
      <c r="S641"/>
      <c r="T641" t="s">
        <v>22</v>
      </c>
      <c r="U641" t="s">
        <v>22</v>
      </c>
      <c r="V641" t="s">
        <v>22</v>
      </c>
    </row>
    <row r="642" spans="2:22" ht="13.8" hidden="1" thickBot="1" x14ac:dyDescent="0.25">
      <c r="C642" s="5"/>
      <c r="D642" s="43"/>
      <c r="E642" s="70"/>
      <c r="F642" s="71" t="s">
        <v>38</v>
      </c>
      <c r="G642" s="72"/>
      <c r="H642" s="73"/>
      <c r="J642" s="115" t="s">
        <v>50</v>
      </c>
      <c r="K642" s="116">
        <f>$O643</f>
        <v>0</v>
      </c>
      <c r="L642" s="117">
        <f>$P643</f>
        <v>0</v>
      </c>
      <c r="N642" s="118" t="s">
        <v>46</v>
      </c>
      <c r="O642" s="119">
        <f>IF($O643&gt;$P643,1,0)</f>
        <v>0</v>
      </c>
      <c r="P642" s="120">
        <f>IF($O643&lt;$P643,1,0)</f>
        <v>0</v>
      </c>
      <c r="S642" s="56" t="s">
        <v>23</v>
      </c>
    </row>
    <row r="643" spans="2:22" ht="13.8" hidden="1" thickBot="1" x14ac:dyDescent="0.25">
      <c r="C643" s="6" t="s">
        <v>76</v>
      </c>
      <c r="D643" s="60"/>
      <c r="E643" s="74"/>
      <c r="F643" s="14" t="s">
        <v>38</v>
      </c>
      <c r="G643" s="75"/>
      <c r="H643" s="76"/>
      <c r="J643" s="121" t="s">
        <v>43</v>
      </c>
      <c r="K643" s="122">
        <f>$O646</f>
        <v>0</v>
      </c>
      <c r="L643" s="123">
        <f>$P646</f>
        <v>0</v>
      </c>
      <c r="N643" s="124" t="s">
        <v>47</v>
      </c>
      <c r="O643" s="125">
        <f>IF($E642&gt;$G642,1,0)+IF($E643&gt;$G643,1,0)+IF($E644&gt;$G644,1,0)</f>
        <v>0</v>
      </c>
      <c r="P643" s="126">
        <f>IF($E642&lt;$G642,1,0)+IF($E643&lt;$G643,1,0)+IF($E644&lt;$G644,1,0)</f>
        <v>0</v>
      </c>
    </row>
    <row r="644" spans="2:22" ht="13.8" hidden="1" thickBot="1" x14ac:dyDescent="0.25">
      <c r="C644" s="7"/>
      <c r="D644" s="48"/>
      <c r="E644" s="77"/>
      <c r="F644" s="78" t="s">
        <v>38</v>
      </c>
      <c r="G644" s="79"/>
      <c r="H644" s="80"/>
      <c r="J644" s="127" t="s">
        <v>44</v>
      </c>
      <c r="K644" s="128">
        <f>$O649</f>
        <v>0</v>
      </c>
      <c r="L644" s="129">
        <f>$P649</f>
        <v>0</v>
      </c>
      <c r="N644" s="130" t="s">
        <v>45</v>
      </c>
      <c r="O644" s="131">
        <f>SUM(E642:E644)</f>
        <v>0</v>
      </c>
      <c r="P644" s="132">
        <f>SUM(G642:G644)</f>
        <v>0</v>
      </c>
    </row>
    <row r="645" spans="2:22" ht="13.8" hidden="1" thickBot="1" x14ac:dyDescent="0.25">
      <c r="C645" s="6"/>
      <c r="D645" s="43"/>
      <c r="E645" s="70"/>
      <c r="F645" s="71" t="s">
        <v>38</v>
      </c>
      <c r="G645" s="72"/>
      <c r="H645" s="43"/>
      <c r="J645" s="133" t="s">
        <v>46</v>
      </c>
      <c r="K645" s="134">
        <f>$O648+$O645+$O642</f>
        <v>0</v>
      </c>
      <c r="L645" s="135">
        <f>$P648+$P645+$P642</f>
        <v>0</v>
      </c>
      <c r="N645" s="118" t="s">
        <v>46</v>
      </c>
      <c r="O645" s="119">
        <f>IF($O646&gt;$P646,1,0)</f>
        <v>0</v>
      </c>
      <c r="P645" s="120">
        <f>IF($O646&lt;$P646,1,0)</f>
        <v>0</v>
      </c>
      <c r="S645" s="56" t="s">
        <v>24</v>
      </c>
    </row>
    <row r="646" spans="2:22" ht="13.8" hidden="1" thickBot="1" x14ac:dyDescent="0.25">
      <c r="C646" s="6" t="s">
        <v>77</v>
      </c>
      <c r="D646" s="60"/>
      <c r="E646" s="74"/>
      <c r="F646" s="14" t="s">
        <v>38</v>
      </c>
      <c r="G646" s="75"/>
      <c r="H646" s="60"/>
      <c r="J646" s="133" t="s">
        <v>47</v>
      </c>
      <c r="K646" s="134">
        <f>$O649+$O646+$O643</f>
        <v>0</v>
      </c>
      <c r="L646" s="135">
        <f>$P649+$P646+$P643</f>
        <v>0</v>
      </c>
      <c r="N646" s="124" t="s">
        <v>47</v>
      </c>
      <c r="O646" s="125">
        <f>IF($E645&gt;$G645,1,0)+IF($E646&gt;$G646,1,0)+IF($E647&gt;$G647,1,0)</f>
        <v>0</v>
      </c>
      <c r="P646" s="126">
        <f>IF($E645&lt;$G645,1,0)+IF($E646&lt;$G646,1,0)+IF($E647&lt;$G647,1,0)</f>
        <v>0</v>
      </c>
    </row>
    <row r="647" spans="2:22" ht="13.8" hidden="1" thickBot="1" x14ac:dyDescent="0.25">
      <c r="C647" s="8"/>
      <c r="D647" s="48"/>
      <c r="E647" s="77"/>
      <c r="F647" s="78" t="s">
        <v>38</v>
      </c>
      <c r="G647" s="79"/>
      <c r="H647" s="48"/>
      <c r="J647" s="136" t="s">
        <v>45</v>
      </c>
      <c r="K647" s="137">
        <f>$O650+$O647+$O644</f>
        <v>0</v>
      </c>
      <c r="L647" s="138">
        <f>$P650+$P647+$P644</f>
        <v>0</v>
      </c>
      <c r="N647" s="130" t="s">
        <v>45</v>
      </c>
      <c r="O647" s="131">
        <f>SUM(E645:E647)</f>
        <v>0</v>
      </c>
      <c r="P647" s="132">
        <f>SUM(G645:G647)</f>
        <v>0</v>
      </c>
    </row>
    <row r="648" spans="2:22" ht="13.8" hidden="1" thickBot="1" x14ac:dyDescent="0.25">
      <c r="C648" s="5"/>
      <c r="D648" s="43"/>
      <c r="E648" s="70"/>
      <c r="F648" s="71" t="s">
        <v>38</v>
      </c>
      <c r="G648" s="72"/>
      <c r="H648" s="43"/>
      <c r="J648" s="9"/>
      <c r="K648" s="10"/>
      <c r="L648" s="10"/>
      <c r="N648" s="118" t="s">
        <v>46</v>
      </c>
      <c r="O648" s="119">
        <f>IF($O649&gt;$P649,1,0)</f>
        <v>0</v>
      </c>
      <c r="P648" s="120">
        <f>IF($O649&lt;$P649,1,0)</f>
        <v>0</v>
      </c>
      <c r="S648" s="56" t="s">
        <v>24</v>
      </c>
    </row>
    <row r="649" spans="2:22" ht="13.8" hidden="1" thickBot="1" x14ac:dyDescent="0.25">
      <c r="C649" s="6" t="s">
        <v>78</v>
      </c>
      <c r="D649" s="60"/>
      <c r="E649" s="74"/>
      <c r="F649" s="14" t="s">
        <v>38</v>
      </c>
      <c r="G649" s="75"/>
      <c r="H649" s="60"/>
      <c r="J649" s="9"/>
      <c r="K649" s="10"/>
      <c r="L649" s="10"/>
      <c r="N649" s="124" t="s">
        <v>47</v>
      </c>
      <c r="O649" s="125">
        <f>IF($E648&gt;$G648,1,0)+IF($E649&gt;$G649,1,0)+IF($E650&gt;$G650,1,0)</f>
        <v>0</v>
      </c>
      <c r="P649" s="126">
        <f>IF($E648&lt;$G648,1,0)+IF($E649&lt;$G649,1,0)+IF($E650&lt;$G650,1,0)</f>
        <v>0</v>
      </c>
    </row>
    <row r="650" spans="2:22" ht="13.8" hidden="1" thickBot="1" x14ac:dyDescent="0.25">
      <c r="C650" s="7"/>
      <c r="D650" s="48"/>
      <c r="E650" s="77"/>
      <c r="F650" s="78" t="s">
        <v>38</v>
      </c>
      <c r="G650" s="79"/>
      <c r="H650" s="48"/>
      <c r="J650" s="9"/>
      <c r="K650" s="10"/>
      <c r="L650" s="10"/>
      <c r="N650" s="130" t="s">
        <v>45</v>
      </c>
      <c r="O650" s="131">
        <f>SUM(E648:E650)</f>
        <v>0</v>
      </c>
      <c r="P650" s="132">
        <f>SUM(G648:G650)</f>
        <v>0</v>
      </c>
    </row>
    <row r="651" spans="2:22" ht="13.8" hidden="1" thickBot="1" x14ac:dyDescent="0.25">
      <c r="E651" s="13"/>
      <c r="F651" s="14"/>
      <c r="G651" s="13"/>
      <c r="J651" s="9"/>
      <c r="K651" s="10"/>
      <c r="L651" s="10"/>
      <c r="N651" s="9"/>
      <c r="O651" s="4"/>
      <c r="P651" s="4"/>
    </row>
    <row r="652" spans="2:22" ht="13.8" hidden="1" thickBot="1" x14ac:dyDescent="0.25">
      <c r="B652" t="s">
        <v>55</v>
      </c>
      <c r="C652" s="40" t="s">
        <v>0</v>
      </c>
      <c r="D652" s="69"/>
      <c r="E652" s="1">
        <f>$K656</f>
        <v>0</v>
      </c>
      <c r="F652" s="2" t="s">
        <v>38</v>
      </c>
      <c r="G652" s="3">
        <f>$L656</f>
        <v>0</v>
      </c>
      <c r="H652" s="69"/>
      <c r="J652" s="113" t="s">
        <v>1</v>
      </c>
      <c r="K652" s="114" t="str">
        <f>IF($K656&gt;$L656,"○","×")</f>
        <v>×</v>
      </c>
      <c r="L652" s="114" t="str">
        <f>IF($K656&lt;$L656,"○","×")</f>
        <v>×</v>
      </c>
      <c r="O652" s="4"/>
      <c r="P652" s="4"/>
      <c r="S652"/>
      <c r="T652" t="s">
        <v>22</v>
      </c>
      <c r="U652" t="s">
        <v>22</v>
      </c>
      <c r="V652" t="s">
        <v>22</v>
      </c>
    </row>
    <row r="653" spans="2:22" ht="13.8" hidden="1" thickBot="1" x14ac:dyDescent="0.25">
      <c r="C653" s="5"/>
      <c r="D653" s="43"/>
      <c r="E653" s="70"/>
      <c r="F653" s="71" t="s">
        <v>38</v>
      </c>
      <c r="G653" s="72"/>
      <c r="H653" s="73"/>
      <c r="J653" s="115" t="s">
        <v>50</v>
      </c>
      <c r="K653" s="116">
        <f>$O654</f>
        <v>0</v>
      </c>
      <c r="L653" s="117">
        <f>$P654</f>
        <v>0</v>
      </c>
      <c r="N653" s="118" t="s">
        <v>46</v>
      </c>
      <c r="O653" s="119">
        <f>IF($O654&gt;$P654,1,0)</f>
        <v>0</v>
      </c>
      <c r="P653" s="120">
        <f>IF($O654&lt;$P654,1,0)</f>
        <v>0</v>
      </c>
      <c r="S653" s="56" t="s">
        <v>23</v>
      </c>
    </row>
    <row r="654" spans="2:22" ht="13.8" hidden="1" thickBot="1" x14ac:dyDescent="0.25">
      <c r="C654" s="6" t="s">
        <v>76</v>
      </c>
      <c r="D654" s="60"/>
      <c r="E654" s="74"/>
      <c r="F654" s="14" t="s">
        <v>38</v>
      </c>
      <c r="G654" s="75"/>
      <c r="H654" s="76"/>
      <c r="J654" s="121" t="s">
        <v>43</v>
      </c>
      <c r="K654" s="122">
        <f>$O657</f>
        <v>0</v>
      </c>
      <c r="L654" s="123">
        <f>$P657</f>
        <v>0</v>
      </c>
      <c r="N654" s="124" t="s">
        <v>47</v>
      </c>
      <c r="O654" s="125">
        <f>IF($E653&gt;$G653,1,0)+IF($E654&gt;$G654,1,0)+IF($E655&gt;$G655,1,0)</f>
        <v>0</v>
      </c>
      <c r="P654" s="126">
        <f>IF($E653&lt;$G653,1,0)+IF($E654&lt;$G654,1,0)+IF($E655&lt;$G655,1,0)</f>
        <v>0</v>
      </c>
    </row>
    <row r="655" spans="2:22" ht="13.8" hidden="1" thickBot="1" x14ac:dyDescent="0.25">
      <c r="C655" s="7"/>
      <c r="D655" s="48"/>
      <c r="E655" s="77"/>
      <c r="F655" s="78" t="s">
        <v>38</v>
      </c>
      <c r="G655" s="79"/>
      <c r="H655" s="80"/>
      <c r="J655" s="127" t="s">
        <v>44</v>
      </c>
      <c r="K655" s="128">
        <f>$O660</f>
        <v>0</v>
      </c>
      <c r="L655" s="129">
        <f>$P660</f>
        <v>0</v>
      </c>
      <c r="N655" s="130" t="s">
        <v>45</v>
      </c>
      <c r="O655" s="131">
        <f>SUM(E653:E655)</f>
        <v>0</v>
      </c>
      <c r="P655" s="132">
        <f>SUM(G653:G655)</f>
        <v>0</v>
      </c>
    </row>
    <row r="656" spans="2:22" ht="13.8" hidden="1" thickBot="1" x14ac:dyDescent="0.25">
      <c r="C656" s="6"/>
      <c r="D656" s="43"/>
      <c r="E656" s="70"/>
      <c r="F656" s="71" t="s">
        <v>38</v>
      </c>
      <c r="G656" s="72"/>
      <c r="H656" s="43"/>
      <c r="J656" s="133" t="s">
        <v>46</v>
      </c>
      <c r="K656" s="134">
        <f>$O659+$O656+$O653</f>
        <v>0</v>
      </c>
      <c r="L656" s="135">
        <f>$P659+$P656+$P653</f>
        <v>0</v>
      </c>
      <c r="N656" s="118" t="s">
        <v>46</v>
      </c>
      <c r="O656" s="119">
        <f>IF($O657&gt;$P657,1,0)</f>
        <v>0</v>
      </c>
      <c r="P656" s="120">
        <f>IF($O657&lt;$P657,1,0)</f>
        <v>0</v>
      </c>
      <c r="S656" s="56" t="s">
        <v>24</v>
      </c>
    </row>
    <row r="657" spans="2:22" ht="13.8" hidden="1" thickBot="1" x14ac:dyDescent="0.25">
      <c r="C657" s="6" t="s">
        <v>77</v>
      </c>
      <c r="D657" s="60"/>
      <c r="E657" s="74"/>
      <c r="F657" s="14" t="s">
        <v>38</v>
      </c>
      <c r="G657" s="75"/>
      <c r="H657" s="60"/>
      <c r="J657" s="133" t="s">
        <v>47</v>
      </c>
      <c r="K657" s="134">
        <f>$O660+$O657+$O654</f>
        <v>0</v>
      </c>
      <c r="L657" s="135">
        <f>$P660+$P657+$P654</f>
        <v>0</v>
      </c>
      <c r="N657" s="124" t="s">
        <v>47</v>
      </c>
      <c r="O657" s="125">
        <f>IF($E656&gt;$G656,1,0)+IF($E657&gt;$G657,1,0)+IF($E658&gt;$G658,1,0)</f>
        <v>0</v>
      </c>
      <c r="P657" s="126">
        <f>IF($E656&lt;$G656,1,0)+IF($E657&lt;$G657,1,0)+IF($E658&lt;$G658,1,0)</f>
        <v>0</v>
      </c>
    </row>
    <row r="658" spans="2:22" ht="13.8" hidden="1" thickBot="1" x14ac:dyDescent="0.25">
      <c r="C658" s="8"/>
      <c r="D658" s="48"/>
      <c r="E658" s="77"/>
      <c r="F658" s="78" t="s">
        <v>38</v>
      </c>
      <c r="G658" s="79"/>
      <c r="H658" s="48"/>
      <c r="J658" s="136" t="s">
        <v>45</v>
      </c>
      <c r="K658" s="137">
        <f>$O661+$O658+$O655</f>
        <v>0</v>
      </c>
      <c r="L658" s="138">
        <f>$P661+$P658+$P655</f>
        <v>0</v>
      </c>
      <c r="N658" s="130" t="s">
        <v>45</v>
      </c>
      <c r="O658" s="131">
        <f>SUM(E656:E658)</f>
        <v>0</v>
      </c>
      <c r="P658" s="132">
        <f>SUM(G656:G658)</f>
        <v>0</v>
      </c>
    </row>
    <row r="659" spans="2:22" ht="13.8" hidden="1" thickBot="1" x14ac:dyDescent="0.25">
      <c r="C659" s="5"/>
      <c r="D659" s="43"/>
      <c r="E659" s="70"/>
      <c r="F659" s="71" t="s">
        <v>38</v>
      </c>
      <c r="G659" s="72"/>
      <c r="H659" s="43"/>
      <c r="J659" s="9"/>
      <c r="K659" s="10"/>
      <c r="L659" s="10"/>
      <c r="N659" s="118" t="s">
        <v>46</v>
      </c>
      <c r="O659" s="119">
        <f>IF($O660&gt;$P660,1,0)</f>
        <v>0</v>
      </c>
      <c r="P659" s="120">
        <f>IF($O660&lt;$P660,1,0)</f>
        <v>0</v>
      </c>
      <c r="S659" s="56" t="s">
        <v>24</v>
      </c>
    </row>
    <row r="660" spans="2:22" ht="13.8" hidden="1" thickBot="1" x14ac:dyDescent="0.25">
      <c r="C660" s="6" t="s">
        <v>78</v>
      </c>
      <c r="D660" s="60"/>
      <c r="E660" s="74"/>
      <c r="F660" s="14" t="s">
        <v>38</v>
      </c>
      <c r="G660" s="75"/>
      <c r="H660" s="60"/>
      <c r="J660" s="9"/>
      <c r="K660" s="10"/>
      <c r="L660" s="10"/>
      <c r="N660" s="124" t="s">
        <v>47</v>
      </c>
      <c r="O660" s="125">
        <f>IF($E659&gt;$G659,1,0)+IF($E660&gt;$G660,1,0)+IF($E661&gt;$G661,1,0)</f>
        <v>0</v>
      </c>
      <c r="P660" s="126">
        <f>IF($E659&lt;$G659,1,0)+IF($E660&lt;$G660,1,0)+IF($E661&lt;$G661,1,0)</f>
        <v>0</v>
      </c>
    </row>
    <row r="661" spans="2:22" ht="13.8" hidden="1" thickBot="1" x14ac:dyDescent="0.25">
      <c r="C661" s="7"/>
      <c r="D661" s="48"/>
      <c r="E661" s="77"/>
      <c r="F661" s="78" t="s">
        <v>38</v>
      </c>
      <c r="G661" s="79"/>
      <c r="H661" s="48"/>
      <c r="J661" s="9"/>
      <c r="K661" s="10"/>
      <c r="L661" s="10"/>
      <c r="N661" s="130" t="s">
        <v>45</v>
      </c>
      <c r="O661" s="131">
        <f>SUM(E659:E661)</f>
        <v>0</v>
      </c>
      <c r="P661" s="132">
        <f>SUM(G659:G661)</f>
        <v>0</v>
      </c>
    </row>
    <row r="662" spans="2:22" ht="13.8" hidden="1" thickBot="1" x14ac:dyDescent="0.25">
      <c r="E662" s="13"/>
      <c r="F662" s="14"/>
      <c r="G662" s="13"/>
      <c r="K662" s="10"/>
      <c r="L662" s="10"/>
      <c r="O662" s="4"/>
      <c r="P662" s="4"/>
    </row>
    <row r="663" spans="2:22" ht="13.8" hidden="1" thickBot="1" x14ac:dyDescent="0.25">
      <c r="B663" t="s">
        <v>56</v>
      </c>
      <c r="C663" s="40" t="s">
        <v>0</v>
      </c>
      <c r="D663" s="69"/>
      <c r="E663" s="1">
        <f>$K667</f>
        <v>0</v>
      </c>
      <c r="F663" s="2" t="s">
        <v>38</v>
      </c>
      <c r="G663" s="3">
        <f>$L667</f>
        <v>0</v>
      </c>
      <c r="H663" s="69"/>
      <c r="J663" s="113" t="s">
        <v>1</v>
      </c>
      <c r="K663" s="114" t="str">
        <f>IF($K667&gt;$L667,"○","×")</f>
        <v>×</v>
      </c>
      <c r="L663" s="114" t="str">
        <f>IF($K667&lt;$L667,"○","×")</f>
        <v>×</v>
      </c>
      <c r="O663" s="4"/>
      <c r="P663" s="4"/>
      <c r="S663"/>
      <c r="T663" t="s">
        <v>22</v>
      </c>
      <c r="U663" t="s">
        <v>22</v>
      </c>
      <c r="V663" t="s">
        <v>22</v>
      </c>
    </row>
    <row r="664" spans="2:22" ht="13.8" hidden="1" thickBot="1" x14ac:dyDescent="0.25">
      <c r="C664" s="5"/>
      <c r="D664" s="43"/>
      <c r="E664" s="70"/>
      <c r="F664" s="71" t="s">
        <v>38</v>
      </c>
      <c r="G664" s="72"/>
      <c r="H664" s="73"/>
      <c r="J664" s="115" t="s">
        <v>50</v>
      </c>
      <c r="K664" s="116">
        <f>$O665</f>
        <v>0</v>
      </c>
      <c r="L664" s="117">
        <f>$P665</f>
        <v>0</v>
      </c>
      <c r="N664" s="118" t="s">
        <v>46</v>
      </c>
      <c r="O664" s="119">
        <f>IF($O665&gt;$P665,1,0)</f>
        <v>0</v>
      </c>
      <c r="P664" s="120">
        <f>IF($O665&lt;$P665,1,0)</f>
        <v>0</v>
      </c>
      <c r="S664" s="56" t="s">
        <v>23</v>
      </c>
    </row>
    <row r="665" spans="2:22" ht="13.8" hidden="1" thickBot="1" x14ac:dyDescent="0.25">
      <c r="C665" s="6" t="s">
        <v>76</v>
      </c>
      <c r="D665" s="60"/>
      <c r="E665" s="74"/>
      <c r="F665" s="14" t="s">
        <v>38</v>
      </c>
      <c r="G665" s="75"/>
      <c r="H665" s="76"/>
      <c r="J665" s="121" t="s">
        <v>43</v>
      </c>
      <c r="K665" s="122">
        <f>$O668</f>
        <v>0</v>
      </c>
      <c r="L665" s="123">
        <f>$P668</f>
        <v>0</v>
      </c>
      <c r="N665" s="124" t="s">
        <v>47</v>
      </c>
      <c r="O665" s="125">
        <f>IF($E664&gt;$G664,1,0)+IF($E665&gt;$G665,1,0)+IF($E666&gt;$G666,1,0)</f>
        <v>0</v>
      </c>
      <c r="P665" s="126">
        <f>IF($E664&lt;$G664,1,0)+IF($E665&lt;$G665,1,0)+IF($E666&lt;$G666,1,0)</f>
        <v>0</v>
      </c>
    </row>
    <row r="666" spans="2:22" ht="13.8" hidden="1" thickBot="1" x14ac:dyDescent="0.25">
      <c r="C666" s="7"/>
      <c r="D666" s="48"/>
      <c r="E666" s="77"/>
      <c r="F666" s="78" t="s">
        <v>38</v>
      </c>
      <c r="G666" s="79"/>
      <c r="H666" s="80"/>
      <c r="J666" s="127" t="s">
        <v>44</v>
      </c>
      <c r="K666" s="128">
        <f>$O671</f>
        <v>0</v>
      </c>
      <c r="L666" s="129">
        <f>$P671</f>
        <v>0</v>
      </c>
      <c r="N666" s="130" t="s">
        <v>45</v>
      </c>
      <c r="O666" s="131">
        <f>SUM(E664:E666)</f>
        <v>0</v>
      </c>
      <c r="P666" s="132">
        <f>SUM(G664:G666)</f>
        <v>0</v>
      </c>
    </row>
    <row r="667" spans="2:22" ht="13.8" hidden="1" thickBot="1" x14ac:dyDescent="0.25">
      <c r="C667" s="6"/>
      <c r="D667" s="43"/>
      <c r="E667" s="70"/>
      <c r="F667" s="71" t="s">
        <v>38</v>
      </c>
      <c r="G667" s="72"/>
      <c r="H667" s="43"/>
      <c r="J667" s="133" t="s">
        <v>46</v>
      </c>
      <c r="K667" s="134">
        <f>$O670+$O667+$O664</f>
        <v>0</v>
      </c>
      <c r="L667" s="135">
        <f>$P670+$P667+$P664</f>
        <v>0</v>
      </c>
      <c r="N667" s="118" t="s">
        <v>46</v>
      </c>
      <c r="O667" s="119">
        <f>IF($O668&gt;$P668,1,0)</f>
        <v>0</v>
      </c>
      <c r="P667" s="120">
        <f>IF($O668&lt;$P668,1,0)</f>
        <v>0</v>
      </c>
      <c r="S667" s="56" t="s">
        <v>24</v>
      </c>
    </row>
    <row r="668" spans="2:22" ht="13.8" hidden="1" thickBot="1" x14ac:dyDescent="0.25">
      <c r="C668" s="6" t="s">
        <v>77</v>
      </c>
      <c r="D668" s="60"/>
      <c r="E668" s="74"/>
      <c r="F668" s="14" t="s">
        <v>38</v>
      </c>
      <c r="G668" s="75"/>
      <c r="H668" s="60"/>
      <c r="J668" s="133" t="s">
        <v>47</v>
      </c>
      <c r="K668" s="134">
        <f>$O671+$O668+$O665</f>
        <v>0</v>
      </c>
      <c r="L668" s="135">
        <f>$P671+$P668+$P665</f>
        <v>0</v>
      </c>
      <c r="N668" s="124" t="s">
        <v>47</v>
      </c>
      <c r="O668" s="125">
        <f>IF($E667&gt;$G667,1,0)+IF($E668&gt;$G668,1,0)+IF($E669&gt;$G669,1,0)</f>
        <v>0</v>
      </c>
      <c r="P668" s="126">
        <f>IF($E667&lt;$G667,1,0)+IF($E668&lt;$G668,1,0)+IF($E669&lt;$G669,1,0)</f>
        <v>0</v>
      </c>
    </row>
    <row r="669" spans="2:22" ht="13.8" hidden="1" thickBot="1" x14ac:dyDescent="0.25">
      <c r="C669" s="8"/>
      <c r="D669" s="48"/>
      <c r="E669" s="77"/>
      <c r="F669" s="78" t="s">
        <v>38</v>
      </c>
      <c r="G669" s="79"/>
      <c r="H669" s="48"/>
      <c r="J669" s="136" t="s">
        <v>45</v>
      </c>
      <c r="K669" s="137">
        <f>$O672+$O669+$O666</f>
        <v>0</v>
      </c>
      <c r="L669" s="138">
        <f>$P672+$P669+$P666</f>
        <v>0</v>
      </c>
      <c r="N669" s="130" t="s">
        <v>45</v>
      </c>
      <c r="O669" s="131">
        <f>SUM(E667:E669)</f>
        <v>0</v>
      </c>
      <c r="P669" s="132">
        <f>SUM(G667:G669)</f>
        <v>0</v>
      </c>
    </row>
    <row r="670" spans="2:22" ht="13.8" hidden="1" thickBot="1" x14ac:dyDescent="0.25">
      <c r="C670" s="5"/>
      <c r="D670" s="43"/>
      <c r="E670" s="70"/>
      <c r="F670" s="71" t="s">
        <v>38</v>
      </c>
      <c r="G670" s="72"/>
      <c r="H670" s="43"/>
      <c r="J670" s="9"/>
      <c r="K670" s="10"/>
      <c r="L670" s="10"/>
      <c r="N670" s="118" t="s">
        <v>46</v>
      </c>
      <c r="O670" s="119">
        <f>IF($O671&gt;$P671,1,0)</f>
        <v>0</v>
      </c>
      <c r="P670" s="120">
        <f>IF($O671&lt;$P671,1,0)</f>
        <v>0</v>
      </c>
      <c r="S670" s="56" t="s">
        <v>24</v>
      </c>
    </row>
    <row r="671" spans="2:22" ht="13.8" hidden="1" thickBot="1" x14ac:dyDescent="0.25">
      <c r="C671" s="6" t="s">
        <v>78</v>
      </c>
      <c r="D671" s="60"/>
      <c r="E671" s="74"/>
      <c r="F671" s="14" t="s">
        <v>38</v>
      </c>
      <c r="G671" s="75"/>
      <c r="H671" s="60"/>
      <c r="J671" s="9"/>
      <c r="K671" s="10"/>
      <c r="L671" s="10"/>
      <c r="N671" s="124" t="s">
        <v>47</v>
      </c>
      <c r="O671" s="125">
        <f>IF($E670&gt;$G670,1,0)+IF($E671&gt;$G671,1,0)+IF($E672&gt;$G672,1,0)</f>
        <v>0</v>
      </c>
      <c r="P671" s="126">
        <f>IF($E670&lt;$G670,1,0)+IF($E671&lt;$G671,1,0)+IF($E672&lt;$G672,1,0)</f>
        <v>0</v>
      </c>
    </row>
    <row r="672" spans="2:22" ht="13.8" hidden="1" thickBot="1" x14ac:dyDescent="0.25">
      <c r="C672" s="7"/>
      <c r="D672" s="48"/>
      <c r="E672" s="77"/>
      <c r="F672" s="78" t="s">
        <v>38</v>
      </c>
      <c r="G672" s="79"/>
      <c r="H672" s="48"/>
      <c r="J672" s="9"/>
      <c r="K672" s="10"/>
      <c r="L672" s="10"/>
      <c r="N672" s="130" t="s">
        <v>45</v>
      </c>
      <c r="O672" s="131">
        <f>SUM(E670:E672)</f>
        <v>0</v>
      </c>
      <c r="P672" s="132">
        <f>SUM(G670:G672)</f>
        <v>0</v>
      </c>
    </row>
    <row r="673" spans="1:22" ht="13.8" hidden="1" thickBot="1" x14ac:dyDescent="0.25"/>
    <row r="674" spans="1:22" ht="13.8" thickBot="1" x14ac:dyDescent="0.25">
      <c r="A674" s="15" t="s">
        <v>89</v>
      </c>
      <c r="B674" t="s">
        <v>39</v>
      </c>
      <c r="C674" s="40" t="s">
        <v>366</v>
      </c>
      <c r="D674" s="69" t="s">
        <v>367</v>
      </c>
      <c r="E674" s="1">
        <v>1</v>
      </c>
      <c r="F674" s="2" t="s">
        <v>368</v>
      </c>
      <c r="G674" s="3">
        <v>2</v>
      </c>
      <c r="H674" s="69" t="s">
        <v>369</v>
      </c>
      <c r="J674" s="113" t="s">
        <v>1</v>
      </c>
      <c r="K674" s="114" t="str">
        <f>IF($K678&gt;$L678,"○","×")</f>
        <v>×</v>
      </c>
      <c r="L674" s="114" t="str">
        <f>IF($K678&lt;$L678,"○","×")</f>
        <v>○</v>
      </c>
      <c r="O674" s="4"/>
      <c r="P674" s="4"/>
      <c r="S674">
        <v>7</v>
      </c>
      <c r="T674" t="s">
        <v>42</v>
      </c>
      <c r="U674" t="s">
        <v>49</v>
      </c>
      <c r="V674" t="s">
        <v>42</v>
      </c>
    </row>
    <row r="675" spans="1:22" x14ac:dyDescent="0.2">
      <c r="C675" s="5"/>
      <c r="D675" s="43" t="s">
        <v>370</v>
      </c>
      <c r="E675" s="70">
        <v>15</v>
      </c>
      <c r="F675" s="71" t="s">
        <v>368</v>
      </c>
      <c r="G675" s="72">
        <v>21</v>
      </c>
      <c r="H675" s="73" t="s">
        <v>371</v>
      </c>
      <c r="J675" s="115" t="s">
        <v>50</v>
      </c>
      <c r="K675" s="116">
        <f>$O676</f>
        <v>0</v>
      </c>
      <c r="L675" s="117">
        <f>$P676</f>
        <v>2</v>
      </c>
      <c r="N675" s="118" t="s">
        <v>46</v>
      </c>
      <c r="O675" s="119">
        <f>IF($O676&gt;$P676,1,0)</f>
        <v>0</v>
      </c>
      <c r="P675" s="120">
        <f>IF($O676&lt;$P676,1,0)</f>
        <v>1</v>
      </c>
      <c r="S675" s="56">
        <v>0.60416666666666663</v>
      </c>
    </row>
    <row r="676" spans="1:22" x14ac:dyDescent="0.2">
      <c r="C676" s="6" t="s">
        <v>372</v>
      </c>
      <c r="D676" s="60" t="s">
        <v>373</v>
      </c>
      <c r="E676" s="74">
        <v>10</v>
      </c>
      <c r="F676" s="14" t="s">
        <v>368</v>
      </c>
      <c r="G676" s="75">
        <v>21</v>
      </c>
      <c r="H676" s="76" t="s">
        <v>374</v>
      </c>
      <c r="J676" s="121" t="s">
        <v>43</v>
      </c>
      <c r="K676" s="122">
        <f>$O679</f>
        <v>0</v>
      </c>
      <c r="L676" s="123">
        <f>$P679</f>
        <v>2</v>
      </c>
      <c r="N676" s="124" t="s">
        <v>47</v>
      </c>
      <c r="O676" s="125">
        <f>IF($E675&gt;$G675,1,0)+IF($E676&gt;$G676,1,0)+IF($E677&gt;$G677,1,0)</f>
        <v>0</v>
      </c>
      <c r="P676" s="126">
        <f>IF($E675&lt;$G675,1,0)+IF($E676&lt;$G676,1,0)+IF($E677&lt;$G677,1,0)</f>
        <v>2</v>
      </c>
    </row>
    <row r="677" spans="1:22" ht="13.8" thickBot="1" x14ac:dyDescent="0.25">
      <c r="C677" s="7"/>
      <c r="D677" s="48"/>
      <c r="E677" s="77"/>
      <c r="F677" s="78" t="s">
        <v>368</v>
      </c>
      <c r="G677" s="79"/>
      <c r="H677" s="80"/>
      <c r="J677" s="127" t="s">
        <v>44</v>
      </c>
      <c r="K677" s="128">
        <f>$O682</f>
        <v>2</v>
      </c>
      <c r="L677" s="129">
        <f>$P682</f>
        <v>0</v>
      </c>
      <c r="N677" s="130" t="s">
        <v>45</v>
      </c>
      <c r="O677" s="131">
        <f>SUM(E675:E677)</f>
        <v>25</v>
      </c>
      <c r="P677" s="132">
        <f>SUM(G675:G677)</f>
        <v>42</v>
      </c>
    </row>
    <row r="678" spans="1:22" x14ac:dyDescent="0.2">
      <c r="C678" s="6"/>
      <c r="D678" s="43" t="s">
        <v>375</v>
      </c>
      <c r="E678" s="70">
        <v>16</v>
      </c>
      <c r="F678" s="71" t="s">
        <v>368</v>
      </c>
      <c r="G678" s="72">
        <v>21</v>
      </c>
      <c r="H678" s="43" t="s">
        <v>376</v>
      </c>
      <c r="J678" s="133" t="s">
        <v>46</v>
      </c>
      <c r="K678" s="134">
        <f>$O681+$O678+$O675</f>
        <v>1</v>
      </c>
      <c r="L678" s="135">
        <f>$P681+$P678+$P675</f>
        <v>2</v>
      </c>
      <c r="N678" s="118" t="s">
        <v>46</v>
      </c>
      <c r="O678" s="119">
        <f>IF($O679&gt;$P679,1,0)</f>
        <v>0</v>
      </c>
      <c r="P678" s="120">
        <f>IF($O679&lt;$P679,1,0)</f>
        <v>1</v>
      </c>
      <c r="S678" s="56">
        <v>0.625</v>
      </c>
    </row>
    <row r="679" spans="1:22" x14ac:dyDescent="0.2">
      <c r="C679" s="6" t="s">
        <v>377</v>
      </c>
      <c r="D679" s="60" t="s">
        <v>378</v>
      </c>
      <c r="E679" s="74">
        <v>14</v>
      </c>
      <c r="F679" s="14" t="s">
        <v>368</v>
      </c>
      <c r="G679" s="75">
        <v>21</v>
      </c>
      <c r="H679" s="60" t="s">
        <v>379</v>
      </c>
      <c r="J679" s="133" t="s">
        <v>47</v>
      </c>
      <c r="K679" s="134">
        <f>$O682+$O679+$O676</f>
        <v>2</v>
      </c>
      <c r="L679" s="135">
        <f>$P682+$P679+$P676</f>
        <v>4</v>
      </c>
      <c r="N679" s="124" t="s">
        <v>47</v>
      </c>
      <c r="O679" s="125">
        <f>IF($E678&gt;$G678,1,0)+IF($E679&gt;$G679,1,0)+IF($E680&gt;$G680,1,0)</f>
        <v>0</v>
      </c>
      <c r="P679" s="126">
        <f>IF($E678&lt;$G678,1,0)+IF($E679&lt;$G679,1,0)+IF($E680&lt;$G680,1,0)</f>
        <v>2</v>
      </c>
    </row>
    <row r="680" spans="1:22" ht="13.8" thickBot="1" x14ac:dyDescent="0.25">
      <c r="C680" s="8"/>
      <c r="D680" s="48"/>
      <c r="E680" s="77"/>
      <c r="F680" s="78" t="s">
        <v>368</v>
      </c>
      <c r="G680" s="79"/>
      <c r="H680" s="48"/>
      <c r="J680" s="136" t="s">
        <v>45</v>
      </c>
      <c r="K680" s="137">
        <f>$O683+$O680+$O677</f>
        <v>97</v>
      </c>
      <c r="L680" s="138">
        <f>$P683+$P680+$P677</f>
        <v>123</v>
      </c>
      <c r="N680" s="130" t="s">
        <v>45</v>
      </c>
      <c r="O680" s="131">
        <f>SUM(E678:E680)</f>
        <v>30</v>
      </c>
      <c r="P680" s="132">
        <f>SUM(G678:G680)</f>
        <v>42</v>
      </c>
    </row>
    <row r="681" spans="1:22" x14ac:dyDescent="0.2">
      <c r="C681" s="5"/>
      <c r="D681" s="43" t="s">
        <v>380</v>
      </c>
      <c r="E681" s="70">
        <v>21</v>
      </c>
      <c r="F681" s="71" t="s">
        <v>368</v>
      </c>
      <c r="G681" s="72">
        <v>20</v>
      </c>
      <c r="H681" s="43" t="s">
        <v>381</v>
      </c>
      <c r="J681" s="9"/>
      <c r="K681" s="10"/>
      <c r="L681" s="10"/>
      <c r="N681" s="118" t="s">
        <v>46</v>
      </c>
      <c r="O681" s="119">
        <f>IF($O682&gt;$P682,1,0)</f>
        <v>1</v>
      </c>
      <c r="P681" s="120">
        <f>IF($O682&lt;$P682,1,0)</f>
        <v>0</v>
      </c>
      <c r="S681" s="56">
        <v>0.64583333333333326</v>
      </c>
    </row>
    <row r="682" spans="1:22" x14ac:dyDescent="0.2">
      <c r="C682" s="6" t="s">
        <v>382</v>
      </c>
      <c r="D682" s="60" t="s">
        <v>383</v>
      </c>
      <c r="E682" s="74">
        <v>21</v>
      </c>
      <c r="F682" s="14" t="s">
        <v>368</v>
      </c>
      <c r="G682" s="75">
        <v>19</v>
      </c>
      <c r="H682" s="60" t="s">
        <v>384</v>
      </c>
      <c r="J682" s="9"/>
      <c r="K682" s="10"/>
      <c r="L682" s="10"/>
      <c r="N682" s="124" t="s">
        <v>47</v>
      </c>
      <c r="O682" s="125">
        <f>IF($E681&gt;$G681,1,0)+IF($E682&gt;$G682,1,0)+IF($E683&gt;$G683,1,0)</f>
        <v>2</v>
      </c>
      <c r="P682" s="126">
        <f>IF($E681&lt;$G681,1,0)+IF($E682&lt;$G682,1,0)+IF($E683&lt;$G683,1,0)</f>
        <v>0</v>
      </c>
    </row>
    <row r="683" spans="1:22" ht="13.8" thickBot="1" x14ac:dyDescent="0.25">
      <c r="C683" s="7"/>
      <c r="D683" s="48"/>
      <c r="E683" s="77"/>
      <c r="F683" s="78" t="s">
        <v>368</v>
      </c>
      <c r="G683" s="79"/>
      <c r="H683" s="48"/>
      <c r="J683" s="9"/>
      <c r="K683" s="10"/>
      <c r="L683" s="10"/>
      <c r="N683" s="130" t="s">
        <v>45</v>
      </c>
      <c r="O683" s="131">
        <f>SUM(E681:E683)</f>
        <v>42</v>
      </c>
      <c r="P683" s="132">
        <f>SUM(G681:G683)</f>
        <v>39</v>
      </c>
    </row>
    <row r="684" spans="1:22" ht="13.8" thickBot="1" x14ac:dyDescent="0.25">
      <c r="C684" s="11"/>
      <c r="E684" s="13"/>
      <c r="F684" s="14"/>
      <c r="G684" s="13"/>
      <c r="J684" s="9"/>
      <c r="K684" s="10"/>
      <c r="L684" s="10"/>
      <c r="N684" s="9"/>
      <c r="O684" s="4"/>
      <c r="P684" s="4"/>
    </row>
    <row r="685" spans="1:22" ht="13.8" thickBot="1" x14ac:dyDescent="0.25">
      <c r="B685" t="s">
        <v>40</v>
      </c>
      <c r="C685" s="40" t="s">
        <v>385</v>
      </c>
      <c r="D685" s="69" t="s">
        <v>386</v>
      </c>
      <c r="E685" s="1">
        <v>2</v>
      </c>
      <c r="F685" s="2" t="s">
        <v>368</v>
      </c>
      <c r="G685" s="3">
        <v>1</v>
      </c>
      <c r="H685" s="160" t="s">
        <v>387</v>
      </c>
      <c r="J685" s="113" t="s">
        <v>1</v>
      </c>
      <c r="K685" s="114" t="str">
        <f>IF($K689&gt;$L689,"○","×")</f>
        <v>○</v>
      </c>
      <c r="L685" s="114" t="str">
        <f>IF($K689&lt;$L689,"○","×")</f>
        <v>×</v>
      </c>
      <c r="O685" s="4"/>
      <c r="P685" s="4"/>
      <c r="S685">
        <v>7</v>
      </c>
      <c r="T685" t="s">
        <v>42</v>
      </c>
      <c r="U685" t="s">
        <v>49</v>
      </c>
      <c r="V685" t="s">
        <v>42</v>
      </c>
    </row>
    <row r="686" spans="1:22" x14ac:dyDescent="0.2">
      <c r="C686" s="5"/>
      <c r="D686" s="43" t="s">
        <v>388</v>
      </c>
      <c r="E686" s="70">
        <v>21</v>
      </c>
      <c r="F686" s="71" t="s">
        <v>368</v>
      </c>
      <c r="G686" s="72">
        <v>7</v>
      </c>
      <c r="H686" s="73" t="s">
        <v>389</v>
      </c>
      <c r="J686" s="115" t="s">
        <v>50</v>
      </c>
      <c r="K686" s="116">
        <f>$O687</f>
        <v>2</v>
      </c>
      <c r="L686" s="117">
        <f>$P687</f>
        <v>0</v>
      </c>
      <c r="N686" s="118" t="s">
        <v>46</v>
      </c>
      <c r="O686" s="119">
        <f>IF($O687&gt;$P687,1,0)</f>
        <v>1</v>
      </c>
      <c r="P686" s="120">
        <f>IF($O687&lt;$P687,1,0)</f>
        <v>0</v>
      </c>
      <c r="S686" s="56">
        <v>0.60416666666666663</v>
      </c>
    </row>
    <row r="687" spans="1:22" x14ac:dyDescent="0.2">
      <c r="C687" s="6" t="s">
        <v>372</v>
      </c>
      <c r="D687" s="60" t="s">
        <v>390</v>
      </c>
      <c r="E687" s="74">
        <v>21</v>
      </c>
      <c r="F687" s="14" t="s">
        <v>368</v>
      </c>
      <c r="G687" s="75">
        <v>16</v>
      </c>
      <c r="H687" s="76" t="s">
        <v>391</v>
      </c>
      <c r="J687" s="121" t="s">
        <v>43</v>
      </c>
      <c r="K687" s="122">
        <f>$O690</f>
        <v>0</v>
      </c>
      <c r="L687" s="123">
        <f>$P690</f>
        <v>2</v>
      </c>
      <c r="N687" s="124" t="s">
        <v>47</v>
      </c>
      <c r="O687" s="125">
        <f>IF($E686&gt;$G686,1,0)+IF($E687&gt;$G687,1,0)+IF($E688&gt;$G688,1,0)</f>
        <v>2</v>
      </c>
      <c r="P687" s="126">
        <f>IF($E686&lt;$G686,1,0)+IF($E687&lt;$G687,1,0)+IF($E688&lt;$G688,1,0)</f>
        <v>0</v>
      </c>
    </row>
    <row r="688" spans="1:22" ht="13.8" thickBot="1" x14ac:dyDescent="0.25">
      <c r="C688" s="7"/>
      <c r="D688" s="48"/>
      <c r="E688" s="77"/>
      <c r="F688" s="78" t="s">
        <v>368</v>
      </c>
      <c r="G688" s="79"/>
      <c r="H688" s="80"/>
      <c r="J688" s="127" t="s">
        <v>44</v>
      </c>
      <c r="K688" s="128">
        <f>$O693</f>
        <v>2</v>
      </c>
      <c r="L688" s="129">
        <f>$P693</f>
        <v>0</v>
      </c>
      <c r="N688" s="130" t="s">
        <v>45</v>
      </c>
      <c r="O688" s="131">
        <f>SUM(E686:E688)</f>
        <v>42</v>
      </c>
      <c r="P688" s="132">
        <f>SUM(G686:G688)</f>
        <v>23</v>
      </c>
    </row>
    <row r="689" spans="2:22" x14ac:dyDescent="0.2">
      <c r="C689" s="6"/>
      <c r="D689" s="43" t="s">
        <v>392</v>
      </c>
      <c r="E689" s="70">
        <v>13</v>
      </c>
      <c r="F689" s="71" t="s">
        <v>368</v>
      </c>
      <c r="G689" s="72">
        <v>21</v>
      </c>
      <c r="H689" s="43" t="s">
        <v>393</v>
      </c>
      <c r="J689" s="133" t="s">
        <v>46</v>
      </c>
      <c r="K689" s="134">
        <f>$O692+$O689+$O686</f>
        <v>2</v>
      </c>
      <c r="L689" s="135">
        <f>$P692+$P689+$P686</f>
        <v>1</v>
      </c>
      <c r="N689" s="118" t="s">
        <v>46</v>
      </c>
      <c r="O689" s="119">
        <f>IF($O690&gt;$P690,1,0)</f>
        <v>0</v>
      </c>
      <c r="P689" s="120">
        <f>IF($O690&lt;$P690,1,0)</f>
        <v>1</v>
      </c>
      <c r="S689" s="56">
        <v>0.625</v>
      </c>
    </row>
    <row r="690" spans="2:22" x14ac:dyDescent="0.2">
      <c r="C690" s="6" t="s">
        <v>377</v>
      </c>
      <c r="D690" s="60" t="s">
        <v>394</v>
      </c>
      <c r="E690" s="74">
        <v>15</v>
      </c>
      <c r="F690" s="14" t="s">
        <v>368</v>
      </c>
      <c r="G690" s="75">
        <v>21</v>
      </c>
      <c r="H690" s="60" t="s">
        <v>395</v>
      </c>
      <c r="J690" s="133" t="s">
        <v>47</v>
      </c>
      <c r="K690" s="134">
        <f>$O693+$O690+$O687</f>
        <v>4</v>
      </c>
      <c r="L690" s="135">
        <f>$P693+$P690+$P687</f>
        <v>2</v>
      </c>
      <c r="N690" s="124" t="s">
        <v>47</v>
      </c>
      <c r="O690" s="125">
        <f>IF($E689&gt;$G689,1,0)+IF($E690&gt;$G690,1,0)+IF($E691&gt;$G691,1,0)</f>
        <v>0</v>
      </c>
      <c r="P690" s="126">
        <f>IF($E689&lt;$G689,1,0)+IF($E690&lt;$G690,1,0)+IF($E691&lt;$G691,1,0)</f>
        <v>2</v>
      </c>
    </row>
    <row r="691" spans="2:22" ht="13.8" thickBot="1" x14ac:dyDescent="0.25">
      <c r="C691" s="8"/>
      <c r="D691" s="48"/>
      <c r="E691" s="77"/>
      <c r="F691" s="78" t="s">
        <v>368</v>
      </c>
      <c r="G691" s="79"/>
      <c r="H691" s="48"/>
      <c r="J691" s="136" t="s">
        <v>45</v>
      </c>
      <c r="K691" s="137">
        <f>$O694+$O691+$O688</f>
        <v>112</v>
      </c>
      <c r="L691" s="138">
        <f>$P694+$P691+$P688</f>
        <v>86</v>
      </c>
      <c r="N691" s="130" t="s">
        <v>45</v>
      </c>
      <c r="O691" s="131">
        <f>SUM(E689:E691)</f>
        <v>28</v>
      </c>
      <c r="P691" s="132">
        <f>SUM(G689:G691)</f>
        <v>42</v>
      </c>
    </row>
    <row r="692" spans="2:22" x14ac:dyDescent="0.2">
      <c r="C692" s="5"/>
      <c r="D692" s="43" t="s">
        <v>396</v>
      </c>
      <c r="E692" s="70">
        <v>21</v>
      </c>
      <c r="F692" s="71" t="s">
        <v>368</v>
      </c>
      <c r="G692" s="72">
        <v>12</v>
      </c>
      <c r="H692" s="43" t="s">
        <v>397</v>
      </c>
      <c r="J692" s="9"/>
      <c r="K692" s="10"/>
      <c r="L692" s="10"/>
      <c r="N692" s="118" t="s">
        <v>46</v>
      </c>
      <c r="O692" s="119">
        <f>IF($O693&gt;$P693,1,0)</f>
        <v>1</v>
      </c>
      <c r="P692" s="120">
        <f>IF($O693&lt;$P693,1,0)</f>
        <v>0</v>
      </c>
      <c r="S692" s="56">
        <v>0.64583333333333326</v>
      </c>
    </row>
    <row r="693" spans="2:22" x14ac:dyDescent="0.2">
      <c r="C693" s="6" t="s">
        <v>382</v>
      </c>
      <c r="D693" s="60" t="s">
        <v>398</v>
      </c>
      <c r="E693" s="74">
        <v>21</v>
      </c>
      <c r="F693" s="14" t="s">
        <v>368</v>
      </c>
      <c r="G693" s="75">
        <v>9</v>
      </c>
      <c r="H693" s="60" t="s">
        <v>399</v>
      </c>
      <c r="J693" s="9"/>
      <c r="K693" s="10"/>
      <c r="L693" s="10"/>
      <c r="N693" s="124" t="s">
        <v>47</v>
      </c>
      <c r="O693" s="125">
        <f>IF($E692&gt;$G692,1,0)+IF($E693&gt;$G693,1,0)+IF($E694&gt;$G694,1,0)</f>
        <v>2</v>
      </c>
      <c r="P693" s="126">
        <f>IF($E692&lt;$G692,1,0)+IF($E693&lt;$G693,1,0)+IF($E694&lt;$G694,1,0)</f>
        <v>0</v>
      </c>
    </row>
    <row r="694" spans="2:22" ht="13.8" thickBot="1" x14ac:dyDescent="0.25">
      <c r="C694" s="7"/>
      <c r="D694" s="48"/>
      <c r="E694" s="77"/>
      <c r="F694" s="78" t="s">
        <v>368</v>
      </c>
      <c r="G694" s="79"/>
      <c r="H694" s="48"/>
      <c r="J694" s="9"/>
      <c r="K694" s="10"/>
      <c r="L694" s="10"/>
      <c r="N694" s="130" t="s">
        <v>45</v>
      </c>
      <c r="O694" s="131">
        <f>SUM(E692:E694)</f>
        <v>42</v>
      </c>
      <c r="P694" s="132">
        <f>SUM(G692:G694)</f>
        <v>21</v>
      </c>
    </row>
    <row r="695" spans="2:22" ht="13.8" thickBot="1" x14ac:dyDescent="0.25">
      <c r="C695" s="11"/>
      <c r="E695" s="13"/>
      <c r="F695" s="14"/>
      <c r="G695" s="13"/>
      <c r="J695" s="9"/>
      <c r="K695" s="10"/>
      <c r="L695" s="10"/>
      <c r="N695" s="9"/>
      <c r="O695" s="4"/>
      <c r="P695" s="4"/>
    </row>
    <row r="696" spans="2:22" ht="13.8" thickBot="1" x14ac:dyDescent="0.25">
      <c r="B696" t="s">
        <v>41</v>
      </c>
      <c r="C696" s="40" t="s">
        <v>400</v>
      </c>
      <c r="D696" s="69" t="s">
        <v>367</v>
      </c>
      <c r="E696" s="1">
        <v>2</v>
      </c>
      <c r="F696" s="2" t="s">
        <v>368</v>
      </c>
      <c r="G696" s="3">
        <v>1</v>
      </c>
      <c r="H696" s="69" t="s">
        <v>386</v>
      </c>
      <c r="J696" s="113" t="s">
        <v>1</v>
      </c>
      <c r="K696" s="114" t="str">
        <f>IF($K700&gt;$L700,"○","×")</f>
        <v>○</v>
      </c>
      <c r="L696" s="114" t="str">
        <f>IF($K700&lt;$L700,"○","×")</f>
        <v>×</v>
      </c>
      <c r="O696" s="4"/>
      <c r="P696" s="4"/>
      <c r="S696">
        <v>7</v>
      </c>
      <c r="T696" t="s">
        <v>42</v>
      </c>
      <c r="U696" t="s">
        <v>49</v>
      </c>
      <c r="V696" t="s">
        <v>42</v>
      </c>
    </row>
    <row r="697" spans="2:22" x14ac:dyDescent="0.2">
      <c r="C697" s="5"/>
      <c r="D697" s="43" t="s">
        <v>373</v>
      </c>
      <c r="E697" s="70">
        <v>21</v>
      </c>
      <c r="F697" s="71" t="s">
        <v>368</v>
      </c>
      <c r="G697" s="72">
        <v>13</v>
      </c>
      <c r="H697" s="73" t="s">
        <v>388</v>
      </c>
      <c r="J697" s="115" t="s">
        <v>50</v>
      </c>
      <c r="K697" s="116">
        <f>$O698</f>
        <v>2</v>
      </c>
      <c r="L697" s="117">
        <f>$P698</f>
        <v>0</v>
      </c>
      <c r="N697" s="118" t="s">
        <v>46</v>
      </c>
      <c r="O697" s="119">
        <f>IF($O698&gt;$P698,1,0)</f>
        <v>1</v>
      </c>
      <c r="P697" s="120">
        <f>IF($O698&lt;$P698,1,0)</f>
        <v>0</v>
      </c>
      <c r="S697" s="56">
        <v>0.66666666666666663</v>
      </c>
    </row>
    <row r="698" spans="2:22" x14ac:dyDescent="0.2">
      <c r="C698" s="6" t="s">
        <v>372</v>
      </c>
      <c r="D698" s="60" t="s">
        <v>378</v>
      </c>
      <c r="E698" s="74">
        <v>21</v>
      </c>
      <c r="F698" s="14" t="s">
        <v>368</v>
      </c>
      <c r="G698" s="75">
        <v>11</v>
      </c>
      <c r="H698" s="76" t="s">
        <v>390</v>
      </c>
      <c r="J698" s="121" t="s">
        <v>43</v>
      </c>
      <c r="K698" s="122">
        <f>$O701</f>
        <v>1</v>
      </c>
      <c r="L698" s="123">
        <f>$P701</f>
        <v>2</v>
      </c>
      <c r="N698" s="124" t="s">
        <v>47</v>
      </c>
      <c r="O698" s="125">
        <f>IF($E697&gt;$G697,1,0)+IF($E698&gt;$G698,1,0)+IF($E699&gt;$G699,1,0)</f>
        <v>2</v>
      </c>
      <c r="P698" s="126">
        <f>IF($E697&lt;$G697,1,0)+IF($E698&lt;$G698,1,0)+IF($E699&lt;$G699,1,0)</f>
        <v>0</v>
      </c>
    </row>
    <row r="699" spans="2:22" ht="13.8" thickBot="1" x14ac:dyDescent="0.25">
      <c r="C699" s="7"/>
      <c r="D699" s="48"/>
      <c r="E699" s="77"/>
      <c r="F699" s="78" t="s">
        <v>368</v>
      </c>
      <c r="G699" s="79"/>
      <c r="H699" s="80"/>
      <c r="J699" s="127" t="s">
        <v>44</v>
      </c>
      <c r="K699" s="128">
        <f>$O704</f>
        <v>2</v>
      </c>
      <c r="L699" s="129">
        <f>$P704</f>
        <v>1</v>
      </c>
      <c r="N699" s="130" t="s">
        <v>45</v>
      </c>
      <c r="O699" s="131">
        <f>SUM(E697:E699)</f>
        <v>42</v>
      </c>
      <c r="P699" s="132">
        <f>SUM(G697:G699)</f>
        <v>24</v>
      </c>
    </row>
    <row r="700" spans="2:22" x14ac:dyDescent="0.2">
      <c r="C700" s="6"/>
      <c r="D700" s="43" t="s">
        <v>383</v>
      </c>
      <c r="E700" s="70">
        <v>21</v>
      </c>
      <c r="F700" s="71" t="s">
        <v>368</v>
      </c>
      <c r="G700" s="72">
        <v>11</v>
      </c>
      <c r="H700" s="43" t="s">
        <v>392</v>
      </c>
      <c r="J700" s="133" t="s">
        <v>46</v>
      </c>
      <c r="K700" s="134">
        <f>$O703+$O700+$O697</f>
        <v>2</v>
      </c>
      <c r="L700" s="135">
        <f>$P703+$P700+$P697</f>
        <v>1</v>
      </c>
      <c r="N700" s="118" t="s">
        <v>46</v>
      </c>
      <c r="O700" s="119">
        <f>IF($O701&gt;$P701,1,0)</f>
        <v>0</v>
      </c>
      <c r="P700" s="120">
        <f>IF($O701&lt;$P701,1,0)</f>
        <v>1</v>
      </c>
      <c r="S700" s="56">
        <v>0.6875</v>
      </c>
    </row>
    <row r="701" spans="2:22" x14ac:dyDescent="0.2">
      <c r="C701" s="6" t="s">
        <v>377</v>
      </c>
      <c r="D701" s="60" t="s">
        <v>370</v>
      </c>
      <c r="E701" s="74">
        <v>20</v>
      </c>
      <c r="F701" s="14" t="s">
        <v>368</v>
      </c>
      <c r="G701" s="75">
        <v>21</v>
      </c>
      <c r="H701" s="60" t="s">
        <v>394</v>
      </c>
      <c r="J701" s="133" t="s">
        <v>47</v>
      </c>
      <c r="K701" s="134">
        <f>$O704+$O701+$O698</f>
        <v>5</v>
      </c>
      <c r="L701" s="135">
        <f>$P704+$P701+$P698</f>
        <v>3</v>
      </c>
      <c r="N701" s="124" t="s">
        <v>47</v>
      </c>
      <c r="O701" s="125">
        <f>IF($E700&gt;$G700,1,0)+IF($E701&gt;$G701,1,0)+IF($E702&gt;$G702,1,0)</f>
        <v>1</v>
      </c>
      <c r="P701" s="126">
        <f>IF($E700&lt;$G700,1,0)+IF($E701&lt;$G701,1,0)+IF($E702&lt;$G702,1,0)</f>
        <v>2</v>
      </c>
    </row>
    <row r="702" spans="2:22" ht="13.8" thickBot="1" x14ac:dyDescent="0.25">
      <c r="C702" s="8"/>
      <c r="D702" s="48"/>
      <c r="E702" s="77">
        <v>6</v>
      </c>
      <c r="F702" s="78" t="s">
        <v>368</v>
      </c>
      <c r="G702" s="79">
        <v>15</v>
      </c>
      <c r="H702" s="48"/>
      <c r="J702" s="136" t="s">
        <v>45</v>
      </c>
      <c r="K702" s="137">
        <f>$O705+$O702+$O699</f>
        <v>145</v>
      </c>
      <c r="L702" s="138">
        <f>$P705+$P702+$P699</f>
        <v>117</v>
      </c>
      <c r="N702" s="130" t="s">
        <v>45</v>
      </c>
      <c r="O702" s="131">
        <f>SUM(E700:E702)</f>
        <v>47</v>
      </c>
      <c r="P702" s="132">
        <f>SUM(G700:G702)</f>
        <v>47</v>
      </c>
    </row>
    <row r="703" spans="2:22" x14ac:dyDescent="0.2">
      <c r="C703" s="5"/>
      <c r="D703" s="43" t="s">
        <v>380</v>
      </c>
      <c r="E703" s="70">
        <v>21</v>
      </c>
      <c r="F703" s="71" t="s">
        <v>368</v>
      </c>
      <c r="G703" s="72">
        <v>11</v>
      </c>
      <c r="H703" s="43" t="s">
        <v>396</v>
      </c>
      <c r="J703" s="9"/>
      <c r="K703" s="10"/>
      <c r="L703" s="10"/>
      <c r="N703" s="118" t="s">
        <v>46</v>
      </c>
      <c r="O703" s="119">
        <f>IF($O704&gt;$P704,1,0)</f>
        <v>1</v>
      </c>
      <c r="P703" s="120">
        <f>IF($O704&lt;$P704,1,0)</f>
        <v>0</v>
      </c>
      <c r="S703" s="56">
        <v>0.70833333333333326</v>
      </c>
    </row>
    <row r="704" spans="2:22" x14ac:dyDescent="0.2">
      <c r="C704" s="6" t="s">
        <v>382</v>
      </c>
      <c r="D704" s="60" t="s">
        <v>375</v>
      </c>
      <c r="E704" s="74">
        <v>20</v>
      </c>
      <c r="F704" s="14" t="s">
        <v>368</v>
      </c>
      <c r="G704" s="75">
        <v>21</v>
      </c>
      <c r="H704" s="60" t="s">
        <v>398</v>
      </c>
      <c r="J704" s="9"/>
      <c r="K704" s="10"/>
      <c r="L704" s="10"/>
      <c r="N704" s="124" t="s">
        <v>47</v>
      </c>
      <c r="O704" s="125">
        <f>IF($E703&gt;$G703,1,0)+IF($E704&gt;$G704,1,0)+IF($E705&gt;$G705,1,0)</f>
        <v>2</v>
      </c>
      <c r="P704" s="126">
        <f>IF($E703&lt;$G703,1,0)+IF($E704&lt;$G704,1,0)+IF($E705&lt;$G705,1,0)</f>
        <v>1</v>
      </c>
    </row>
    <row r="705" spans="2:22" ht="13.8" thickBot="1" x14ac:dyDescent="0.25">
      <c r="C705" s="7"/>
      <c r="D705" s="48"/>
      <c r="E705" s="77">
        <v>15</v>
      </c>
      <c r="F705" s="78" t="s">
        <v>368</v>
      </c>
      <c r="G705" s="79">
        <v>14</v>
      </c>
      <c r="H705" s="48"/>
      <c r="J705" s="9"/>
      <c r="K705" s="10"/>
      <c r="L705" s="10"/>
      <c r="N705" s="130" t="s">
        <v>45</v>
      </c>
      <c r="O705" s="131">
        <f>SUM(E703:E705)</f>
        <v>56</v>
      </c>
      <c r="P705" s="132">
        <f>SUM(G703:G705)</f>
        <v>46</v>
      </c>
    </row>
    <row r="706" spans="2:22" ht="13.8" thickBot="1" x14ac:dyDescent="0.25">
      <c r="E706" s="13"/>
      <c r="F706" s="14"/>
      <c r="G706" s="13"/>
      <c r="J706" s="9"/>
      <c r="K706" s="10"/>
      <c r="L706" s="10"/>
      <c r="N706" s="9"/>
      <c r="O706" s="4"/>
      <c r="P706" s="4"/>
    </row>
    <row r="707" spans="2:22" ht="13.8" thickBot="1" x14ac:dyDescent="0.25">
      <c r="B707" t="s">
        <v>48</v>
      </c>
      <c r="C707" s="40" t="s">
        <v>401</v>
      </c>
      <c r="D707" s="69" t="s">
        <v>369</v>
      </c>
      <c r="E707" s="1">
        <v>3</v>
      </c>
      <c r="F707" s="2" t="s">
        <v>368</v>
      </c>
      <c r="G707" s="3">
        <v>0</v>
      </c>
      <c r="H707" s="160" t="s">
        <v>387</v>
      </c>
      <c r="J707" s="113" t="s">
        <v>1</v>
      </c>
      <c r="K707" s="114" t="str">
        <f>IF($K711&gt;$L711,"○","×")</f>
        <v>○</v>
      </c>
      <c r="L707" s="114" t="str">
        <f>IF($K711&lt;$L711,"○","×")</f>
        <v>×</v>
      </c>
      <c r="O707" s="4"/>
      <c r="P707" s="4"/>
      <c r="S707">
        <v>7</v>
      </c>
      <c r="T707" t="s">
        <v>42</v>
      </c>
      <c r="U707" t="s">
        <v>49</v>
      </c>
      <c r="V707" t="s">
        <v>42</v>
      </c>
    </row>
    <row r="708" spans="2:22" x14ac:dyDescent="0.2">
      <c r="C708" s="5"/>
      <c r="D708" s="43" t="s">
        <v>379</v>
      </c>
      <c r="E708" s="70">
        <v>21</v>
      </c>
      <c r="F708" s="71" t="s">
        <v>368</v>
      </c>
      <c r="G708" s="72">
        <v>12</v>
      </c>
      <c r="H708" s="73" t="s">
        <v>389</v>
      </c>
      <c r="J708" s="115" t="s">
        <v>50</v>
      </c>
      <c r="K708" s="116">
        <f>$O709</f>
        <v>2</v>
      </c>
      <c r="L708" s="117">
        <f>$P709</f>
        <v>0</v>
      </c>
      <c r="N708" s="118" t="s">
        <v>46</v>
      </c>
      <c r="O708" s="119">
        <f>IF($O709&gt;$P709,1,0)</f>
        <v>1</v>
      </c>
      <c r="P708" s="120">
        <f>IF($O709&lt;$P709,1,0)</f>
        <v>0</v>
      </c>
      <c r="S708" s="56">
        <v>0.66666666666666663</v>
      </c>
    </row>
    <row r="709" spans="2:22" x14ac:dyDescent="0.2">
      <c r="C709" s="6" t="s">
        <v>372</v>
      </c>
      <c r="D709" s="60" t="s">
        <v>374</v>
      </c>
      <c r="E709" s="74">
        <v>21</v>
      </c>
      <c r="F709" s="14" t="s">
        <v>368</v>
      </c>
      <c r="G709" s="75">
        <v>13</v>
      </c>
      <c r="H709" s="76" t="s">
        <v>395</v>
      </c>
      <c r="J709" s="121" t="s">
        <v>43</v>
      </c>
      <c r="K709" s="122">
        <f>$O712</f>
        <v>2</v>
      </c>
      <c r="L709" s="123">
        <f>$P712</f>
        <v>0</v>
      </c>
      <c r="N709" s="124" t="s">
        <v>47</v>
      </c>
      <c r="O709" s="125">
        <f>IF($E708&gt;$G708,1,0)+IF($E709&gt;$G709,1,0)+IF($E710&gt;$G710,1,0)</f>
        <v>2</v>
      </c>
      <c r="P709" s="126">
        <f>IF($E708&lt;$G708,1,0)+IF($E709&lt;$G709,1,0)+IF($E710&lt;$G710,1,0)</f>
        <v>0</v>
      </c>
    </row>
    <row r="710" spans="2:22" ht="13.8" thickBot="1" x14ac:dyDescent="0.25">
      <c r="C710" s="7"/>
      <c r="D710" s="48"/>
      <c r="E710" s="77"/>
      <c r="F710" s="78" t="s">
        <v>368</v>
      </c>
      <c r="G710" s="79"/>
      <c r="H710" s="80"/>
      <c r="J710" s="127" t="s">
        <v>44</v>
      </c>
      <c r="K710" s="128">
        <f>$O715</f>
        <v>2</v>
      </c>
      <c r="L710" s="129">
        <f>$P715</f>
        <v>0</v>
      </c>
      <c r="N710" s="130" t="s">
        <v>45</v>
      </c>
      <c r="O710" s="131">
        <f>SUM(E708:E710)</f>
        <v>42</v>
      </c>
      <c r="P710" s="132">
        <f>SUM(G708:G710)</f>
        <v>25</v>
      </c>
    </row>
    <row r="711" spans="2:22" x14ac:dyDescent="0.2">
      <c r="C711" s="6"/>
      <c r="D711" s="43" t="s">
        <v>381</v>
      </c>
      <c r="E711" s="70">
        <v>21</v>
      </c>
      <c r="F711" s="71" t="s">
        <v>368</v>
      </c>
      <c r="G711" s="72">
        <v>14</v>
      </c>
      <c r="H711" s="43" t="s">
        <v>397</v>
      </c>
      <c r="J711" s="133" t="s">
        <v>46</v>
      </c>
      <c r="K711" s="134">
        <f>$O714+$O711+$O708</f>
        <v>3</v>
      </c>
      <c r="L711" s="135">
        <f>$P714+$P711+$P708</f>
        <v>0</v>
      </c>
      <c r="N711" s="118" t="s">
        <v>46</v>
      </c>
      <c r="O711" s="119">
        <f>IF($O712&gt;$P712,1,0)</f>
        <v>1</v>
      </c>
      <c r="P711" s="120">
        <f>IF($O712&lt;$P712,1,0)</f>
        <v>0</v>
      </c>
      <c r="S711" s="56">
        <v>0.6875</v>
      </c>
    </row>
    <row r="712" spans="2:22" x14ac:dyDescent="0.2">
      <c r="C712" s="6" t="s">
        <v>377</v>
      </c>
      <c r="D712" s="60" t="s">
        <v>371</v>
      </c>
      <c r="E712" s="74">
        <v>21</v>
      </c>
      <c r="F712" s="14" t="s">
        <v>368</v>
      </c>
      <c r="G712" s="75">
        <v>11</v>
      </c>
      <c r="H712" s="60" t="s">
        <v>391</v>
      </c>
      <c r="J712" s="133" t="s">
        <v>47</v>
      </c>
      <c r="K712" s="134">
        <f>$O715+$O712+$O709</f>
        <v>6</v>
      </c>
      <c r="L712" s="135">
        <f>$P715+$P712+$P709</f>
        <v>0</v>
      </c>
      <c r="N712" s="124" t="s">
        <v>47</v>
      </c>
      <c r="O712" s="125">
        <f>IF($E711&gt;$G711,1,0)+IF($E712&gt;$G712,1,0)+IF($E713&gt;$G713,1,0)</f>
        <v>2</v>
      </c>
      <c r="P712" s="126">
        <f>IF($E711&lt;$G711,1,0)+IF($E712&lt;$G712,1,0)+IF($E713&lt;$G713,1,0)</f>
        <v>0</v>
      </c>
    </row>
    <row r="713" spans="2:22" ht="13.8" thickBot="1" x14ac:dyDescent="0.25">
      <c r="C713" s="8"/>
      <c r="D713" s="48"/>
      <c r="E713" s="77"/>
      <c r="F713" s="78" t="s">
        <v>368</v>
      </c>
      <c r="G713" s="79"/>
      <c r="H713" s="48"/>
      <c r="J713" s="136" t="s">
        <v>45</v>
      </c>
      <c r="K713" s="137">
        <f>$O716+$O713+$O710</f>
        <v>126</v>
      </c>
      <c r="L713" s="138">
        <f>$P716+$P713+$P710</f>
        <v>83</v>
      </c>
      <c r="N713" s="130" t="s">
        <v>45</v>
      </c>
      <c r="O713" s="131">
        <f>SUM(E711:E713)</f>
        <v>42</v>
      </c>
      <c r="P713" s="132">
        <f>SUM(G711:G713)</f>
        <v>25</v>
      </c>
    </row>
    <row r="714" spans="2:22" x14ac:dyDescent="0.2">
      <c r="C714" s="5"/>
      <c r="D714" s="43" t="s">
        <v>384</v>
      </c>
      <c r="E714" s="70">
        <v>21</v>
      </c>
      <c r="F714" s="71" t="s">
        <v>368</v>
      </c>
      <c r="G714" s="72">
        <v>15</v>
      </c>
      <c r="H714" s="43" t="s">
        <v>399</v>
      </c>
      <c r="J714" s="9"/>
      <c r="K714" s="10"/>
      <c r="L714" s="10"/>
      <c r="N714" s="118" t="s">
        <v>46</v>
      </c>
      <c r="O714" s="119">
        <f>IF($O715&gt;$P715,1,0)</f>
        <v>1</v>
      </c>
      <c r="P714" s="120">
        <f>IF($O715&lt;$P715,1,0)</f>
        <v>0</v>
      </c>
      <c r="S714" s="56">
        <v>0.70833333333333326</v>
      </c>
    </row>
    <row r="715" spans="2:22" x14ac:dyDescent="0.2">
      <c r="C715" s="6" t="s">
        <v>382</v>
      </c>
      <c r="D715" s="60" t="s">
        <v>376</v>
      </c>
      <c r="E715" s="74">
        <v>21</v>
      </c>
      <c r="F715" s="14" t="s">
        <v>368</v>
      </c>
      <c r="G715" s="75">
        <v>18</v>
      </c>
      <c r="H715" s="60" t="s">
        <v>393</v>
      </c>
      <c r="J715" s="9"/>
      <c r="K715" s="10"/>
      <c r="L715" s="10"/>
      <c r="N715" s="124" t="s">
        <v>47</v>
      </c>
      <c r="O715" s="125">
        <f>IF($E714&gt;$G714,1,0)+IF($E715&gt;$G715,1,0)+IF($E716&gt;$G716,1,0)</f>
        <v>2</v>
      </c>
      <c r="P715" s="126">
        <f>IF($E714&lt;$G714,1,0)+IF($E715&lt;$G715,1,0)+IF($E716&lt;$G716,1,0)</f>
        <v>0</v>
      </c>
    </row>
    <row r="716" spans="2:22" ht="13.8" thickBot="1" x14ac:dyDescent="0.25">
      <c r="C716" s="7"/>
      <c r="D716" s="48"/>
      <c r="E716" s="77"/>
      <c r="F716" s="78" t="s">
        <v>368</v>
      </c>
      <c r="G716" s="79"/>
      <c r="H716" s="48"/>
      <c r="J716" s="9"/>
      <c r="K716" s="10"/>
      <c r="L716" s="10"/>
      <c r="N716" s="130" t="s">
        <v>45</v>
      </c>
      <c r="O716" s="131">
        <f>SUM(E714:E716)</f>
        <v>42</v>
      </c>
      <c r="P716" s="132">
        <f>SUM(G714:G716)</f>
        <v>33</v>
      </c>
    </row>
    <row r="717" spans="2:22" ht="13.8" thickBot="1" x14ac:dyDescent="0.25">
      <c r="E717" s="13"/>
      <c r="F717" s="14"/>
      <c r="G717" s="13"/>
      <c r="J717" s="9"/>
      <c r="K717" s="10"/>
      <c r="L717" s="10"/>
      <c r="N717" s="9"/>
      <c r="O717" s="4"/>
      <c r="P717" s="4"/>
    </row>
    <row r="718" spans="2:22" ht="13.8" thickBot="1" x14ac:dyDescent="0.25">
      <c r="B718" t="s">
        <v>51</v>
      </c>
      <c r="C718" s="40" t="s">
        <v>402</v>
      </c>
      <c r="D718" s="69" t="s">
        <v>367</v>
      </c>
      <c r="E718" s="1">
        <v>2</v>
      </c>
      <c r="F718" s="2" t="s">
        <v>368</v>
      </c>
      <c r="G718" s="3">
        <v>1</v>
      </c>
      <c r="H718" s="160" t="s">
        <v>387</v>
      </c>
      <c r="J718" s="113" t="s">
        <v>1</v>
      </c>
      <c r="K718" s="114" t="str">
        <f>IF($K722&gt;$L722,"○","×")</f>
        <v>○</v>
      </c>
      <c r="L718" s="114" t="str">
        <f>IF($K722&lt;$L722,"○","×")</f>
        <v>×</v>
      </c>
      <c r="O718" s="4"/>
      <c r="P718" s="4"/>
      <c r="S718">
        <v>7</v>
      </c>
      <c r="T718" t="s">
        <v>42</v>
      </c>
      <c r="U718" t="s">
        <v>49</v>
      </c>
      <c r="V718" t="s">
        <v>42</v>
      </c>
    </row>
    <row r="719" spans="2:22" x14ac:dyDescent="0.2">
      <c r="C719" s="5"/>
      <c r="D719" s="43" t="s">
        <v>373</v>
      </c>
      <c r="E719" s="70">
        <v>21</v>
      </c>
      <c r="F719" s="71" t="s">
        <v>368</v>
      </c>
      <c r="G719" s="72">
        <v>7</v>
      </c>
      <c r="H719" s="73" t="s">
        <v>395</v>
      </c>
      <c r="J719" s="115" t="s">
        <v>50</v>
      </c>
      <c r="K719" s="116">
        <f>$O720</f>
        <v>2</v>
      </c>
      <c r="L719" s="117">
        <f>$P720</f>
        <v>0</v>
      </c>
      <c r="N719" s="118" t="s">
        <v>46</v>
      </c>
      <c r="O719" s="119">
        <f>IF($O720&gt;$P720,1,0)</f>
        <v>1</v>
      </c>
      <c r="P719" s="120">
        <f>IF($O720&lt;$P720,1,0)</f>
        <v>0</v>
      </c>
      <c r="S719" s="56">
        <v>0.72916666666666663</v>
      </c>
    </row>
    <row r="720" spans="2:22" x14ac:dyDescent="0.2">
      <c r="C720" s="6" t="s">
        <v>372</v>
      </c>
      <c r="D720" s="60" t="s">
        <v>378</v>
      </c>
      <c r="E720" s="74">
        <v>21</v>
      </c>
      <c r="F720" s="14" t="s">
        <v>368</v>
      </c>
      <c r="G720" s="75">
        <v>11</v>
      </c>
      <c r="H720" s="76" t="s">
        <v>391</v>
      </c>
      <c r="J720" s="121" t="s">
        <v>43</v>
      </c>
      <c r="K720" s="122">
        <f>$O723</f>
        <v>1</v>
      </c>
      <c r="L720" s="123">
        <f>$P723</f>
        <v>2</v>
      </c>
      <c r="N720" s="124" t="s">
        <v>47</v>
      </c>
      <c r="O720" s="125">
        <f>IF($E719&gt;$G719,1,0)+IF($E720&gt;$G720,1,0)+IF($E721&gt;$G721,1,0)</f>
        <v>2</v>
      </c>
      <c r="P720" s="126">
        <f>IF($E719&lt;$G719,1,0)+IF($E720&lt;$G720,1,0)+IF($E721&lt;$G721,1,0)</f>
        <v>0</v>
      </c>
    </row>
    <row r="721" spans="2:22" ht="13.8" thickBot="1" x14ac:dyDescent="0.25">
      <c r="C721" s="7"/>
      <c r="D721" s="48"/>
      <c r="E721" s="77"/>
      <c r="F721" s="78" t="s">
        <v>368</v>
      </c>
      <c r="G721" s="79"/>
      <c r="H721" s="80"/>
      <c r="J721" s="127" t="s">
        <v>44</v>
      </c>
      <c r="K721" s="128">
        <f>$O726</f>
        <v>2</v>
      </c>
      <c r="L721" s="129">
        <f>$P726</f>
        <v>0</v>
      </c>
      <c r="N721" s="130" t="s">
        <v>45</v>
      </c>
      <c r="O721" s="131">
        <f>SUM(E719:E721)</f>
        <v>42</v>
      </c>
      <c r="P721" s="132">
        <f>SUM(G719:G721)</f>
        <v>18</v>
      </c>
    </row>
    <row r="722" spans="2:22" x14ac:dyDescent="0.2">
      <c r="C722" s="6"/>
      <c r="D722" s="43" t="s">
        <v>383</v>
      </c>
      <c r="E722" s="70">
        <v>21</v>
      </c>
      <c r="F722" s="71" t="s">
        <v>368</v>
      </c>
      <c r="G722" s="72">
        <v>20</v>
      </c>
      <c r="H722" s="43" t="s">
        <v>399</v>
      </c>
      <c r="J722" s="133" t="s">
        <v>46</v>
      </c>
      <c r="K722" s="134">
        <f>$O725+$O722+$O719</f>
        <v>2</v>
      </c>
      <c r="L722" s="135">
        <f>$P725+$P722+$P719</f>
        <v>1</v>
      </c>
      <c r="N722" s="118" t="s">
        <v>46</v>
      </c>
      <c r="O722" s="119">
        <f>IF($O723&gt;$P723,1,0)</f>
        <v>0</v>
      </c>
      <c r="P722" s="120">
        <f>IF($O723&lt;$P723,1,0)</f>
        <v>1</v>
      </c>
      <c r="S722" s="56">
        <v>0.75</v>
      </c>
    </row>
    <row r="723" spans="2:22" x14ac:dyDescent="0.2">
      <c r="C723" s="6" t="s">
        <v>377</v>
      </c>
      <c r="D723" s="60" t="s">
        <v>370</v>
      </c>
      <c r="E723" s="74">
        <v>13</v>
      </c>
      <c r="F723" s="14" t="s">
        <v>368</v>
      </c>
      <c r="G723" s="75">
        <v>21</v>
      </c>
      <c r="H723" s="60" t="s">
        <v>389</v>
      </c>
      <c r="J723" s="133" t="s">
        <v>47</v>
      </c>
      <c r="K723" s="134">
        <f>$O726+$O723+$O720</f>
        <v>5</v>
      </c>
      <c r="L723" s="135">
        <f>$P726+$P723+$P720</f>
        <v>2</v>
      </c>
      <c r="N723" s="124" t="s">
        <v>47</v>
      </c>
      <c r="O723" s="125">
        <f>IF($E722&gt;$G722,1,0)+IF($E723&gt;$G723,1,0)+IF($E724&gt;$G724,1,0)</f>
        <v>1</v>
      </c>
      <c r="P723" s="126">
        <f>IF($E722&lt;$G722,1,0)+IF($E723&lt;$G723,1,0)+IF($E724&lt;$G724,1,0)</f>
        <v>2</v>
      </c>
    </row>
    <row r="724" spans="2:22" ht="13.8" thickBot="1" x14ac:dyDescent="0.25">
      <c r="C724" s="8"/>
      <c r="D724" s="48"/>
      <c r="E724" s="77">
        <v>9</v>
      </c>
      <c r="F724" s="78" t="s">
        <v>368</v>
      </c>
      <c r="G724" s="79">
        <v>15</v>
      </c>
      <c r="H724" s="48"/>
      <c r="J724" s="136" t="s">
        <v>45</v>
      </c>
      <c r="K724" s="137">
        <f>$O727+$O724+$O721</f>
        <v>127</v>
      </c>
      <c r="L724" s="138">
        <f>$P727+$P724+$P721</f>
        <v>93</v>
      </c>
      <c r="N724" s="130" t="s">
        <v>45</v>
      </c>
      <c r="O724" s="131">
        <f>SUM(E722:E724)</f>
        <v>43</v>
      </c>
      <c r="P724" s="132">
        <f>SUM(G722:G724)</f>
        <v>56</v>
      </c>
    </row>
    <row r="725" spans="2:22" x14ac:dyDescent="0.2">
      <c r="C725" s="5"/>
      <c r="D725" s="43" t="s">
        <v>380</v>
      </c>
      <c r="E725" s="70">
        <v>21</v>
      </c>
      <c r="F725" s="71" t="s">
        <v>368</v>
      </c>
      <c r="G725" s="72">
        <v>11</v>
      </c>
      <c r="H725" s="43" t="s">
        <v>397</v>
      </c>
      <c r="J725" s="9"/>
      <c r="K725" s="10"/>
      <c r="L725" s="10"/>
      <c r="N725" s="118" t="s">
        <v>46</v>
      </c>
      <c r="O725" s="119">
        <f>IF($O726&gt;$P726,1,0)</f>
        <v>1</v>
      </c>
      <c r="P725" s="120">
        <f>IF($O726&lt;$P726,1,0)</f>
        <v>0</v>
      </c>
      <c r="S725" s="56">
        <v>0.77083333333333326</v>
      </c>
    </row>
    <row r="726" spans="2:22" x14ac:dyDescent="0.2">
      <c r="C726" s="6" t="s">
        <v>382</v>
      </c>
      <c r="D726" s="60" t="s">
        <v>375</v>
      </c>
      <c r="E726" s="74">
        <v>21</v>
      </c>
      <c r="F726" s="14" t="s">
        <v>368</v>
      </c>
      <c r="G726" s="75">
        <v>8</v>
      </c>
      <c r="H726" s="60" t="s">
        <v>393</v>
      </c>
      <c r="J726" s="9"/>
      <c r="K726" s="10"/>
      <c r="L726" s="10"/>
      <c r="N726" s="124" t="s">
        <v>47</v>
      </c>
      <c r="O726" s="125">
        <f>IF($E725&gt;$G725,1,0)+IF($E726&gt;$G726,1,0)+IF($E727&gt;$G727,1,0)</f>
        <v>2</v>
      </c>
      <c r="P726" s="126">
        <f>IF($E725&lt;$G725,1,0)+IF($E726&lt;$G726,1,0)+IF($E727&lt;$G727,1,0)</f>
        <v>0</v>
      </c>
    </row>
    <row r="727" spans="2:22" ht="13.8" thickBot="1" x14ac:dyDescent="0.25">
      <c r="C727" s="7"/>
      <c r="D727" s="48"/>
      <c r="E727" s="77"/>
      <c r="F727" s="78" t="s">
        <v>368</v>
      </c>
      <c r="G727" s="79"/>
      <c r="H727" s="48"/>
      <c r="J727" s="9"/>
      <c r="K727" s="10"/>
      <c r="L727" s="10"/>
      <c r="N727" s="130" t="s">
        <v>45</v>
      </c>
      <c r="O727" s="131">
        <f>SUM(E725:E727)</f>
        <v>42</v>
      </c>
      <c r="P727" s="132">
        <f>SUM(G725:G727)</f>
        <v>19</v>
      </c>
    </row>
    <row r="728" spans="2:22" ht="13.8" thickBot="1" x14ac:dyDescent="0.25">
      <c r="C728" s="11"/>
      <c r="E728" s="13"/>
      <c r="F728" s="14"/>
      <c r="G728" s="13"/>
      <c r="J728" s="9"/>
      <c r="K728" s="10"/>
      <c r="L728" s="10"/>
      <c r="N728" s="9"/>
      <c r="O728" s="4"/>
      <c r="P728" s="4"/>
    </row>
    <row r="729" spans="2:22" ht="13.8" thickBot="1" x14ac:dyDescent="0.25">
      <c r="B729" t="s">
        <v>52</v>
      </c>
      <c r="C729" s="40" t="s">
        <v>403</v>
      </c>
      <c r="D729" s="69" t="s">
        <v>369</v>
      </c>
      <c r="E729" s="1">
        <v>3</v>
      </c>
      <c r="F729" s="2" t="s">
        <v>368</v>
      </c>
      <c r="G729" s="3">
        <v>0</v>
      </c>
      <c r="H729" s="69" t="s">
        <v>386</v>
      </c>
      <c r="J729" s="113" t="s">
        <v>1</v>
      </c>
      <c r="K729" s="114" t="str">
        <f>IF($K733&gt;$L733,"○","×")</f>
        <v>○</v>
      </c>
      <c r="L729" s="114" t="str">
        <f>IF($K733&lt;$L733,"○","×")</f>
        <v>×</v>
      </c>
      <c r="O729" s="4"/>
      <c r="P729" s="4"/>
      <c r="S729">
        <v>7</v>
      </c>
      <c r="T729" t="s">
        <v>42</v>
      </c>
      <c r="U729" t="s">
        <v>49</v>
      </c>
      <c r="V729" t="s">
        <v>42</v>
      </c>
    </row>
    <row r="730" spans="2:22" x14ac:dyDescent="0.2">
      <c r="C730" s="5"/>
      <c r="D730" s="43" t="s">
        <v>371</v>
      </c>
      <c r="E730" s="70">
        <v>21</v>
      </c>
      <c r="F730" s="71" t="s">
        <v>368</v>
      </c>
      <c r="G730" s="72">
        <v>6</v>
      </c>
      <c r="H730" s="73" t="s">
        <v>388</v>
      </c>
      <c r="J730" s="115" t="s">
        <v>50</v>
      </c>
      <c r="K730" s="116">
        <f>$O731</f>
        <v>2</v>
      </c>
      <c r="L730" s="117">
        <f>$P731</f>
        <v>0</v>
      </c>
      <c r="N730" s="118" t="s">
        <v>46</v>
      </c>
      <c r="O730" s="119">
        <f>IF($O731&gt;$P731,1,0)</f>
        <v>1</v>
      </c>
      <c r="P730" s="120">
        <f>IF($O731&lt;$P731,1,0)</f>
        <v>0</v>
      </c>
      <c r="S730" s="56">
        <v>0.72916666666666663</v>
      </c>
    </row>
    <row r="731" spans="2:22" x14ac:dyDescent="0.2">
      <c r="C731" s="6" t="s">
        <v>372</v>
      </c>
      <c r="D731" s="60" t="s">
        <v>374</v>
      </c>
      <c r="E731" s="74">
        <v>21</v>
      </c>
      <c r="F731" s="14" t="s">
        <v>368</v>
      </c>
      <c r="G731" s="75">
        <v>9</v>
      </c>
      <c r="H731" s="76" t="s">
        <v>390</v>
      </c>
      <c r="J731" s="121" t="s">
        <v>43</v>
      </c>
      <c r="K731" s="122">
        <f>$O734</f>
        <v>2</v>
      </c>
      <c r="L731" s="123">
        <f>$P734</f>
        <v>0</v>
      </c>
      <c r="N731" s="124" t="s">
        <v>47</v>
      </c>
      <c r="O731" s="125">
        <f>IF($E730&gt;$G730,1,0)+IF($E731&gt;$G731,1,0)+IF($E732&gt;$G732,1,0)</f>
        <v>2</v>
      </c>
      <c r="P731" s="126">
        <f>IF($E730&lt;$G730,1,0)+IF($E731&lt;$G731,1,0)+IF($E732&lt;$G732,1,0)</f>
        <v>0</v>
      </c>
    </row>
    <row r="732" spans="2:22" ht="13.8" thickBot="1" x14ac:dyDescent="0.25">
      <c r="C732" s="7"/>
      <c r="D732" s="48"/>
      <c r="E732" s="77"/>
      <c r="F732" s="78" t="s">
        <v>368</v>
      </c>
      <c r="G732" s="79"/>
      <c r="H732" s="80"/>
      <c r="J732" s="127" t="s">
        <v>44</v>
      </c>
      <c r="K732" s="128">
        <f>$O737</f>
        <v>2</v>
      </c>
      <c r="L732" s="129">
        <f>$P737</f>
        <v>0</v>
      </c>
      <c r="N732" s="130" t="s">
        <v>45</v>
      </c>
      <c r="O732" s="131">
        <f>SUM(E730:E732)</f>
        <v>42</v>
      </c>
      <c r="P732" s="132">
        <f>SUM(G730:G732)</f>
        <v>15</v>
      </c>
    </row>
    <row r="733" spans="2:22" x14ac:dyDescent="0.2">
      <c r="C733" s="6"/>
      <c r="D733" s="43" t="s">
        <v>376</v>
      </c>
      <c r="E733" s="70">
        <v>21</v>
      </c>
      <c r="F733" s="71" t="s">
        <v>368</v>
      </c>
      <c r="G733" s="72">
        <v>9</v>
      </c>
      <c r="H733" s="43" t="s">
        <v>392</v>
      </c>
      <c r="J733" s="133" t="s">
        <v>46</v>
      </c>
      <c r="K733" s="134">
        <f>$O736+$O733+$O730</f>
        <v>3</v>
      </c>
      <c r="L733" s="135">
        <f>$P736+$P733+$P730</f>
        <v>0</v>
      </c>
      <c r="N733" s="118" t="s">
        <v>46</v>
      </c>
      <c r="O733" s="119">
        <f>IF($O734&gt;$P734,1,0)</f>
        <v>1</v>
      </c>
      <c r="P733" s="120">
        <f>IF($O734&lt;$P734,1,0)</f>
        <v>0</v>
      </c>
      <c r="S733" s="56">
        <v>0.75</v>
      </c>
    </row>
    <row r="734" spans="2:22" x14ac:dyDescent="0.2">
      <c r="C734" s="6" t="s">
        <v>377</v>
      </c>
      <c r="D734" s="60" t="s">
        <v>379</v>
      </c>
      <c r="E734" s="74">
        <v>21</v>
      </c>
      <c r="F734" s="14" t="s">
        <v>368</v>
      </c>
      <c r="G734" s="75">
        <v>14</v>
      </c>
      <c r="H734" s="60" t="s">
        <v>394</v>
      </c>
      <c r="J734" s="133" t="s">
        <v>47</v>
      </c>
      <c r="K734" s="134">
        <f>$O737+$O734+$O731</f>
        <v>6</v>
      </c>
      <c r="L734" s="135">
        <f>$P737+$P734+$P731</f>
        <v>0</v>
      </c>
      <c r="N734" s="124" t="s">
        <v>47</v>
      </c>
      <c r="O734" s="125">
        <f>IF($E733&gt;$G733,1,0)+IF($E734&gt;$G734,1,0)+IF($E735&gt;$G735,1,0)</f>
        <v>2</v>
      </c>
      <c r="P734" s="126">
        <f>IF($E733&lt;$G733,1,0)+IF($E734&lt;$G734,1,0)+IF($E735&lt;$G735,1,0)</f>
        <v>0</v>
      </c>
    </row>
    <row r="735" spans="2:22" ht="13.8" thickBot="1" x14ac:dyDescent="0.25">
      <c r="C735" s="8"/>
      <c r="D735" s="48"/>
      <c r="E735" s="77"/>
      <c r="F735" s="78" t="s">
        <v>368</v>
      </c>
      <c r="G735" s="79"/>
      <c r="H735" s="48"/>
      <c r="J735" s="136" t="s">
        <v>45</v>
      </c>
      <c r="K735" s="137">
        <f>$O738+$O735+$O732</f>
        <v>126</v>
      </c>
      <c r="L735" s="138">
        <f>$P738+$P735+$P732</f>
        <v>66</v>
      </c>
      <c r="N735" s="130" t="s">
        <v>45</v>
      </c>
      <c r="O735" s="131">
        <f>SUM(E733:E735)</f>
        <v>42</v>
      </c>
      <c r="P735" s="132">
        <f>SUM(G733:G735)</f>
        <v>23</v>
      </c>
    </row>
    <row r="736" spans="2:22" x14ac:dyDescent="0.2">
      <c r="C736" s="5"/>
      <c r="D736" s="43" t="s">
        <v>384</v>
      </c>
      <c r="E736" s="70">
        <v>21</v>
      </c>
      <c r="F736" s="71" t="s">
        <v>368</v>
      </c>
      <c r="G736" s="72">
        <v>18</v>
      </c>
      <c r="H736" s="43" t="s">
        <v>396</v>
      </c>
      <c r="J736" s="9"/>
      <c r="K736" s="10"/>
      <c r="L736" s="10"/>
      <c r="N736" s="118" t="s">
        <v>46</v>
      </c>
      <c r="O736" s="119">
        <f>IF($O737&gt;$P737,1,0)</f>
        <v>1</v>
      </c>
      <c r="P736" s="120">
        <f>IF($O737&lt;$P737,1,0)</f>
        <v>0</v>
      </c>
      <c r="S736" s="56">
        <v>0.77083333333333326</v>
      </c>
    </row>
    <row r="737" spans="2:22" x14ac:dyDescent="0.2">
      <c r="C737" s="6" t="s">
        <v>382</v>
      </c>
      <c r="D737" s="60" t="s">
        <v>381</v>
      </c>
      <c r="E737" s="74">
        <v>21</v>
      </c>
      <c r="F737" s="14" t="s">
        <v>368</v>
      </c>
      <c r="G737" s="75">
        <v>10</v>
      </c>
      <c r="H737" s="60" t="s">
        <v>398</v>
      </c>
      <c r="J737" s="9"/>
      <c r="K737" s="10"/>
      <c r="L737" s="10"/>
      <c r="N737" s="124" t="s">
        <v>47</v>
      </c>
      <c r="O737" s="125">
        <f>IF($E736&gt;$G736,1,0)+IF($E737&gt;$G737,1,0)+IF($E738&gt;$G738,1,0)</f>
        <v>2</v>
      </c>
      <c r="P737" s="126">
        <f>IF($E736&lt;$G736,1,0)+IF($E737&lt;$G737,1,0)+IF($E738&lt;$G738,1,0)</f>
        <v>0</v>
      </c>
    </row>
    <row r="738" spans="2:22" ht="13.8" thickBot="1" x14ac:dyDescent="0.25">
      <c r="C738" s="7"/>
      <c r="D738" s="48"/>
      <c r="E738" s="77"/>
      <c r="F738" s="78" t="s">
        <v>368</v>
      </c>
      <c r="G738" s="79"/>
      <c r="H738" s="48"/>
      <c r="J738" s="9"/>
      <c r="K738" s="10"/>
      <c r="L738" s="10"/>
      <c r="N738" s="130" t="s">
        <v>45</v>
      </c>
      <c r="O738" s="131">
        <f>SUM(E736:E738)</f>
        <v>42</v>
      </c>
      <c r="P738" s="132">
        <f>SUM(G736:G738)</f>
        <v>28</v>
      </c>
    </row>
    <row r="739" spans="2:22" x14ac:dyDescent="0.2">
      <c r="E739" s="13"/>
      <c r="F739" s="14"/>
      <c r="G739" s="13"/>
      <c r="J739" s="9"/>
      <c r="K739" s="10"/>
      <c r="L739" s="10"/>
      <c r="N739" s="9"/>
      <c r="O739" s="4"/>
      <c r="P739" s="4"/>
    </row>
    <row r="740" spans="2:22" ht="13.8" hidden="1" thickBot="1" x14ac:dyDescent="0.25">
      <c r="B740" t="s">
        <v>53</v>
      </c>
      <c r="C740" s="40" t="s">
        <v>0</v>
      </c>
      <c r="D740" s="69"/>
      <c r="E740" s="1">
        <f>$K744</f>
        <v>0</v>
      </c>
      <c r="F740" s="2" t="s">
        <v>38</v>
      </c>
      <c r="G740" s="3">
        <f>$L744</f>
        <v>0</v>
      </c>
      <c r="H740" s="69"/>
      <c r="J740" s="113" t="s">
        <v>1</v>
      </c>
      <c r="K740" s="114" t="str">
        <f>IF($K744&gt;$L744,"○","×")</f>
        <v>×</v>
      </c>
      <c r="L740" s="114" t="str">
        <f>IF($K744&lt;$L744,"○","×")</f>
        <v>×</v>
      </c>
      <c r="O740" s="4"/>
      <c r="P740" s="4"/>
      <c r="S740"/>
      <c r="T740" t="s">
        <v>22</v>
      </c>
      <c r="U740" t="s">
        <v>22</v>
      </c>
      <c r="V740" t="s">
        <v>22</v>
      </c>
    </row>
    <row r="741" spans="2:22" hidden="1" x14ac:dyDescent="0.2">
      <c r="C741" s="5"/>
      <c r="D741" s="43"/>
      <c r="E741" s="70"/>
      <c r="F741" s="71" t="s">
        <v>38</v>
      </c>
      <c r="G741" s="72"/>
      <c r="H741" s="73"/>
      <c r="J741" s="115" t="s">
        <v>50</v>
      </c>
      <c r="K741" s="116">
        <f>$O742</f>
        <v>0</v>
      </c>
      <c r="L741" s="117">
        <f>$P742</f>
        <v>0</v>
      </c>
      <c r="N741" s="118" t="s">
        <v>46</v>
      </c>
      <c r="O741" s="119">
        <f>IF($O742&gt;$P742,1,0)</f>
        <v>0</v>
      </c>
      <c r="P741" s="120">
        <f>IF($O742&lt;$P742,1,0)</f>
        <v>0</v>
      </c>
      <c r="S741" s="56" t="s">
        <v>23</v>
      </c>
    </row>
    <row r="742" spans="2:22" hidden="1" x14ac:dyDescent="0.2">
      <c r="C742" s="6" t="s">
        <v>76</v>
      </c>
      <c r="D742" s="60"/>
      <c r="E742" s="74"/>
      <c r="F742" s="14" t="s">
        <v>38</v>
      </c>
      <c r="G742" s="75"/>
      <c r="H742" s="76"/>
      <c r="J742" s="121" t="s">
        <v>43</v>
      </c>
      <c r="K742" s="122">
        <f>$O745</f>
        <v>0</v>
      </c>
      <c r="L742" s="123">
        <f>$P745</f>
        <v>0</v>
      </c>
      <c r="N742" s="124" t="s">
        <v>47</v>
      </c>
      <c r="O742" s="125">
        <f>IF($E741&gt;$G741,1,0)+IF($E742&gt;$G742,1,0)+IF($E743&gt;$G743,1,0)</f>
        <v>0</v>
      </c>
      <c r="P742" s="126">
        <f>IF($E741&lt;$G741,1,0)+IF($E742&lt;$G742,1,0)+IF($E743&lt;$G743,1,0)</f>
        <v>0</v>
      </c>
    </row>
    <row r="743" spans="2:22" ht="13.8" hidden="1" thickBot="1" x14ac:dyDescent="0.25">
      <c r="C743" s="7"/>
      <c r="D743" s="48"/>
      <c r="E743" s="77"/>
      <c r="F743" s="78" t="s">
        <v>38</v>
      </c>
      <c r="G743" s="79"/>
      <c r="H743" s="80"/>
      <c r="J743" s="127" t="s">
        <v>44</v>
      </c>
      <c r="K743" s="128">
        <f>$O748</f>
        <v>0</v>
      </c>
      <c r="L743" s="129">
        <f>$P748</f>
        <v>0</v>
      </c>
      <c r="N743" s="130" t="s">
        <v>45</v>
      </c>
      <c r="O743" s="131">
        <f>SUM(E741:E743)</f>
        <v>0</v>
      </c>
      <c r="P743" s="132">
        <f>SUM(G741:G743)</f>
        <v>0</v>
      </c>
    </row>
    <row r="744" spans="2:22" hidden="1" x14ac:dyDescent="0.2">
      <c r="C744" s="6"/>
      <c r="D744" s="43"/>
      <c r="E744" s="70"/>
      <c r="F744" s="71" t="s">
        <v>38</v>
      </c>
      <c r="G744" s="72"/>
      <c r="H744" s="43"/>
      <c r="J744" s="133" t="s">
        <v>46</v>
      </c>
      <c r="K744" s="134">
        <f>$O747+$O744+$O741</f>
        <v>0</v>
      </c>
      <c r="L744" s="135">
        <f>$P747+$P744+$P741</f>
        <v>0</v>
      </c>
      <c r="N744" s="118" t="s">
        <v>46</v>
      </c>
      <c r="O744" s="119">
        <f>IF($O745&gt;$P745,1,0)</f>
        <v>0</v>
      </c>
      <c r="P744" s="120">
        <f>IF($O745&lt;$P745,1,0)</f>
        <v>0</v>
      </c>
      <c r="S744" s="56" t="s">
        <v>24</v>
      </c>
    </row>
    <row r="745" spans="2:22" hidden="1" x14ac:dyDescent="0.2">
      <c r="C745" s="6" t="s">
        <v>77</v>
      </c>
      <c r="D745" s="60"/>
      <c r="E745" s="74"/>
      <c r="F745" s="14" t="s">
        <v>38</v>
      </c>
      <c r="G745" s="75"/>
      <c r="H745" s="60"/>
      <c r="J745" s="133" t="s">
        <v>47</v>
      </c>
      <c r="K745" s="134">
        <f>$O748+$O745+$O742</f>
        <v>0</v>
      </c>
      <c r="L745" s="135">
        <f>$P748+$P745+$P742</f>
        <v>0</v>
      </c>
      <c r="N745" s="124" t="s">
        <v>47</v>
      </c>
      <c r="O745" s="125">
        <f>IF($E744&gt;$G744,1,0)+IF($E745&gt;$G745,1,0)+IF($E746&gt;$G746,1,0)</f>
        <v>0</v>
      </c>
      <c r="P745" s="126">
        <f>IF($E744&lt;$G744,1,0)+IF($E745&lt;$G745,1,0)+IF($E746&lt;$G746,1,0)</f>
        <v>0</v>
      </c>
    </row>
    <row r="746" spans="2:22" ht="13.8" hidden="1" thickBot="1" x14ac:dyDescent="0.25">
      <c r="C746" s="8"/>
      <c r="D746" s="48"/>
      <c r="E746" s="77"/>
      <c r="F746" s="78" t="s">
        <v>38</v>
      </c>
      <c r="G746" s="79"/>
      <c r="H746" s="48"/>
      <c r="J746" s="136" t="s">
        <v>45</v>
      </c>
      <c r="K746" s="137">
        <f>$O749+$O746+$O743</f>
        <v>0</v>
      </c>
      <c r="L746" s="138">
        <f>$P749+$P746+$P743</f>
        <v>0</v>
      </c>
      <c r="N746" s="130" t="s">
        <v>45</v>
      </c>
      <c r="O746" s="131">
        <f>SUM(E744:E746)</f>
        <v>0</v>
      </c>
      <c r="P746" s="132">
        <f>SUM(G744:G746)</f>
        <v>0</v>
      </c>
    </row>
    <row r="747" spans="2:22" hidden="1" x14ac:dyDescent="0.2">
      <c r="C747" s="5"/>
      <c r="D747" s="43"/>
      <c r="E747" s="70"/>
      <c r="F747" s="71" t="s">
        <v>38</v>
      </c>
      <c r="G747" s="72"/>
      <c r="H747" s="43"/>
      <c r="J747" s="9"/>
      <c r="K747" s="10"/>
      <c r="L747" s="10"/>
      <c r="N747" s="118" t="s">
        <v>46</v>
      </c>
      <c r="O747" s="119">
        <f>IF($O748&gt;$P748,1,0)</f>
        <v>0</v>
      </c>
      <c r="P747" s="120">
        <f>IF($O748&lt;$P748,1,0)</f>
        <v>0</v>
      </c>
      <c r="S747" s="56" t="s">
        <v>24</v>
      </c>
    </row>
    <row r="748" spans="2:22" hidden="1" x14ac:dyDescent="0.2">
      <c r="C748" s="6" t="s">
        <v>78</v>
      </c>
      <c r="D748" s="60"/>
      <c r="E748" s="74"/>
      <c r="F748" s="14" t="s">
        <v>38</v>
      </c>
      <c r="G748" s="75"/>
      <c r="H748" s="60"/>
      <c r="J748" s="9"/>
      <c r="K748" s="10"/>
      <c r="L748" s="10"/>
      <c r="N748" s="124" t="s">
        <v>47</v>
      </c>
      <c r="O748" s="125">
        <f>IF($E747&gt;$G747,1,0)+IF($E748&gt;$G748,1,0)+IF($E749&gt;$G749,1,0)</f>
        <v>0</v>
      </c>
      <c r="P748" s="126">
        <f>IF($E747&lt;$G747,1,0)+IF($E748&lt;$G748,1,0)+IF($E749&lt;$G749,1,0)</f>
        <v>0</v>
      </c>
    </row>
    <row r="749" spans="2:22" ht="13.8" hidden="1" thickBot="1" x14ac:dyDescent="0.25">
      <c r="C749" s="7"/>
      <c r="D749" s="48"/>
      <c r="E749" s="77"/>
      <c r="F749" s="78" t="s">
        <v>38</v>
      </c>
      <c r="G749" s="79"/>
      <c r="H749" s="48"/>
      <c r="J749" s="9"/>
      <c r="K749" s="10"/>
      <c r="L749" s="10"/>
      <c r="N749" s="130" t="s">
        <v>45</v>
      </c>
      <c r="O749" s="131">
        <f>SUM(E747:E749)</f>
        <v>0</v>
      </c>
      <c r="P749" s="132">
        <f>SUM(G747:G749)</f>
        <v>0</v>
      </c>
    </row>
    <row r="750" spans="2:22" hidden="1" x14ac:dyDescent="0.2">
      <c r="E750" s="13"/>
      <c r="F750" s="14"/>
      <c r="G750" s="13"/>
      <c r="J750" s="9"/>
      <c r="K750" s="10"/>
      <c r="L750" s="10"/>
      <c r="N750" s="9"/>
      <c r="O750" s="4"/>
      <c r="P750" s="4"/>
    </row>
    <row r="751" spans="2:22" ht="13.8" hidden="1" thickBot="1" x14ac:dyDescent="0.25">
      <c r="B751" t="s">
        <v>54</v>
      </c>
      <c r="C751" s="40" t="s">
        <v>0</v>
      </c>
      <c r="D751" s="69"/>
      <c r="E751" s="1">
        <f>$K755</f>
        <v>0</v>
      </c>
      <c r="F751" s="2" t="s">
        <v>38</v>
      </c>
      <c r="G751" s="3">
        <f>$L755</f>
        <v>0</v>
      </c>
      <c r="H751" s="69"/>
      <c r="J751" s="113" t="s">
        <v>1</v>
      </c>
      <c r="K751" s="114" t="str">
        <f>IF($K755&gt;$L755,"○","×")</f>
        <v>×</v>
      </c>
      <c r="L751" s="114" t="str">
        <f>IF($K755&lt;$L755,"○","×")</f>
        <v>×</v>
      </c>
      <c r="O751" s="4"/>
      <c r="P751" s="4"/>
      <c r="S751"/>
      <c r="T751" t="s">
        <v>22</v>
      </c>
      <c r="U751" t="s">
        <v>22</v>
      </c>
      <c r="V751" t="s">
        <v>22</v>
      </c>
    </row>
    <row r="752" spans="2:22" hidden="1" x14ac:dyDescent="0.2">
      <c r="C752" s="5"/>
      <c r="D752" s="43"/>
      <c r="E752" s="70"/>
      <c r="F752" s="71" t="s">
        <v>38</v>
      </c>
      <c r="G752" s="72"/>
      <c r="H752" s="73"/>
      <c r="J752" s="115" t="s">
        <v>50</v>
      </c>
      <c r="K752" s="116">
        <f>$O753</f>
        <v>0</v>
      </c>
      <c r="L752" s="117">
        <f>$P753</f>
        <v>0</v>
      </c>
      <c r="N752" s="118" t="s">
        <v>46</v>
      </c>
      <c r="O752" s="119">
        <f>IF($O753&gt;$P753,1,0)</f>
        <v>0</v>
      </c>
      <c r="P752" s="120">
        <f>IF($O753&lt;$P753,1,0)</f>
        <v>0</v>
      </c>
      <c r="S752" s="56" t="s">
        <v>23</v>
      </c>
    </row>
    <row r="753" spans="2:22" hidden="1" x14ac:dyDescent="0.2">
      <c r="C753" s="6" t="s">
        <v>76</v>
      </c>
      <c r="D753" s="60"/>
      <c r="E753" s="74"/>
      <c r="F753" s="14" t="s">
        <v>38</v>
      </c>
      <c r="G753" s="75"/>
      <c r="H753" s="76"/>
      <c r="J753" s="121" t="s">
        <v>43</v>
      </c>
      <c r="K753" s="122">
        <f>$O756</f>
        <v>0</v>
      </c>
      <c r="L753" s="123">
        <f>$P756</f>
        <v>0</v>
      </c>
      <c r="N753" s="124" t="s">
        <v>47</v>
      </c>
      <c r="O753" s="125">
        <f>IF($E752&gt;$G752,1,0)+IF($E753&gt;$G753,1,0)+IF($E754&gt;$G754,1,0)</f>
        <v>0</v>
      </c>
      <c r="P753" s="126">
        <f>IF($E752&lt;$G752,1,0)+IF($E753&lt;$G753,1,0)+IF($E754&lt;$G754,1,0)</f>
        <v>0</v>
      </c>
    </row>
    <row r="754" spans="2:22" ht="13.8" hidden="1" thickBot="1" x14ac:dyDescent="0.25">
      <c r="C754" s="7"/>
      <c r="D754" s="48"/>
      <c r="E754" s="77"/>
      <c r="F754" s="78" t="s">
        <v>38</v>
      </c>
      <c r="G754" s="79"/>
      <c r="H754" s="80"/>
      <c r="J754" s="127" t="s">
        <v>44</v>
      </c>
      <c r="K754" s="128">
        <f>$O759</f>
        <v>0</v>
      </c>
      <c r="L754" s="129">
        <f>$P759</f>
        <v>0</v>
      </c>
      <c r="N754" s="130" t="s">
        <v>45</v>
      </c>
      <c r="O754" s="131">
        <f>SUM(E752:E754)</f>
        <v>0</v>
      </c>
      <c r="P754" s="132">
        <f>SUM(G752:G754)</f>
        <v>0</v>
      </c>
    </row>
    <row r="755" spans="2:22" hidden="1" x14ac:dyDescent="0.2">
      <c r="C755" s="6"/>
      <c r="D755" s="43"/>
      <c r="E755" s="70"/>
      <c r="F755" s="71" t="s">
        <v>38</v>
      </c>
      <c r="G755" s="72"/>
      <c r="H755" s="43"/>
      <c r="J755" s="133" t="s">
        <v>46</v>
      </c>
      <c r="K755" s="134">
        <f>$O758+$O755+$O752</f>
        <v>0</v>
      </c>
      <c r="L755" s="135">
        <f>$P758+$P755+$P752</f>
        <v>0</v>
      </c>
      <c r="N755" s="118" t="s">
        <v>46</v>
      </c>
      <c r="O755" s="119">
        <f>IF($O756&gt;$P756,1,0)</f>
        <v>0</v>
      </c>
      <c r="P755" s="120">
        <f>IF($O756&lt;$P756,1,0)</f>
        <v>0</v>
      </c>
      <c r="S755" s="56" t="s">
        <v>24</v>
      </c>
    </row>
    <row r="756" spans="2:22" hidden="1" x14ac:dyDescent="0.2">
      <c r="C756" s="6" t="s">
        <v>77</v>
      </c>
      <c r="D756" s="60"/>
      <c r="E756" s="74"/>
      <c r="F756" s="14" t="s">
        <v>38</v>
      </c>
      <c r="G756" s="75"/>
      <c r="H756" s="60"/>
      <c r="J756" s="133" t="s">
        <v>47</v>
      </c>
      <c r="K756" s="134">
        <f>$O759+$O756+$O753</f>
        <v>0</v>
      </c>
      <c r="L756" s="135">
        <f>$P759+$P756+$P753</f>
        <v>0</v>
      </c>
      <c r="N756" s="124" t="s">
        <v>47</v>
      </c>
      <c r="O756" s="125">
        <f>IF($E755&gt;$G755,1,0)+IF($E756&gt;$G756,1,0)+IF($E757&gt;$G757,1,0)</f>
        <v>0</v>
      </c>
      <c r="P756" s="126">
        <f>IF($E755&lt;$G755,1,0)+IF($E756&lt;$G756,1,0)+IF($E757&lt;$G757,1,0)</f>
        <v>0</v>
      </c>
    </row>
    <row r="757" spans="2:22" ht="13.8" hidden="1" thickBot="1" x14ac:dyDescent="0.25">
      <c r="C757" s="8"/>
      <c r="D757" s="48"/>
      <c r="E757" s="77"/>
      <c r="F757" s="78" t="s">
        <v>38</v>
      </c>
      <c r="G757" s="79"/>
      <c r="H757" s="48"/>
      <c r="J757" s="136" t="s">
        <v>45</v>
      </c>
      <c r="K757" s="137">
        <f>$O760+$O757+$O754</f>
        <v>0</v>
      </c>
      <c r="L757" s="138">
        <f>$P760+$P757+$P754</f>
        <v>0</v>
      </c>
      <c r="N757" s="130" t="s">
        <v>45</v>
      </c>
      <c r="O757" s="131">
        <f>SUM(E755:E757)</f>
        <v>0</v>
      </c>
      <c r="P757" s="132">
        <f>SUM(G755:G757)</f>
        <v>0</v>
      </c>
    </row>
    <row r="758" spans="2:22" hidden="1" x14ac:dyDescent="0.2">
      <c r="C758" s="5"/>
      <c r="D758" s="43"/>
      <c r="E758" s="70"/>
      <c r="F758" s="71" t="s">
        <v>38</v>
      </c>
      <c r="G758" s="72"/>
      <c r="H758" s="43"/>
      <c r="J758" s="9"/>
      <c r="K758" s="10"/>
      <c r="L758" s="10"/>
      <c r="N758" s="118" t="s">
        <v>46</v>
      </c>
      <c r="O758" s="119">
        <f>IF($O759&gt;$P759,1,0)</f>
        <v>0</v>
      </c>
      <c r="P758" s="120">
        <f>IF($O759&lt;$P759,1,0)</f>
        <v>0</v>
      </c>
      <c r="S758" s="56" t="s">
        <v>24</v>
      </c>
    </row>
    <row r="759" spans="2:22" hidden="1" x14ac:dyDescent="0.2">
      <c r="C759" s="6" t="s">
        <v>78</v>
      </c>
      <c r="D759" s="60"/>
      <c r="E759" s="74"/>
      <c r="F759" s="14" t="s">
        <v>38</v>
      </c>
      <c r="G759" s="75"/>
      <c r="H759" s="60"/>
      <c r="J759" s="9"/>
      <c r="K759" s="10"/>
      <c r="L759" s="10"/>
      <c r="N759" s="124" t="s">
        <v>47</v>
      </c>
      <c r="O759" s="125">
        <f>IF($E758&gt;$G758,1,0)+IF($E759&gt;$G759,1,0)+IF($E760&gt;$G760,1,0)</f>
        <v>0</v>
      </c>
      <c r="P759" s="126">
        <f>IF($E758&lt;$G758,1,0)+IF($E759&lt;$G759,1,0)+IF($E760&lt;$G760,1,0)</f>
        <v>0</v>
      </c>
    </row>
    <row r="760" spans="2:22" ht="13.8" hidden="1" thickBot="1" x14ac:dyDescent="0.25">
      <c r="C760" s="7"/>
      <c r="D760" s="48"/>
      <c r="E760" s="77"/>
      <c r="F760" s="78" t="s">
        <v>38</v>
      </c>
      <c r="G760" s="79"/>
      <c r="H760" s="48"/>
      <c r="J760" s="9"/>
      <c r="K760" s="10"/>
      <c r="L760" s="10"/>
      <c r="N760" s="130" t="s">
        <v>45</v>
      </c>
      <c r="O760" s="131">
        <f>SUM(E758:E760)</f>
        <v>0</v>
      </c>
      <c r="P760" s="132">
        <f>SUM(G758:G760)</f>
        <v>0</v>
      </c>
    </row>
    <row r="761" spans="2:22" hidden="1" x14ac:dyDescent="0.2">
      <c r="C761" s="11"/>
      <c r="E761" s="13"/>
      <c r="F761" s="14"/>
      <c r="G761" s="13"/>
      <c r="J761" s="9"/>
      <c r="K761" s="10"/>
      <c r="L761" s="10"/>
      <c r="N761" s="9"/>
      <c r="O761" s="4"/>
      <c r="P761" s="4"/>
    </row>
    <row r="762" spans="2:22" ht="13.8" hidden="1" thickBot="1" x14ac:dyDescent="0.25">
      <c r="B762" t="s">
        <v>55</v>
      </c>
      <c r="C762" s="40" t="s">
        <v>0</v>
      </c>
      <c r="D762" s="69"/>
      <c r="E762" s="1">
        <f>$K766</f>
        <v>0</v>
      </c>
      <c r="F762" s="2" t="s">
        <v>38</v>
      </c>
      <c r="G762" s="3">
        <f>$L766</f>
        <v>0</v>
      </c>
      <c r="H762" s="69"/>
      <c r="J762" s="113" t="s">
        <v>1</v>
      </c>
      <c r="K762" s="114" t="str">
        <f>IF($K766&gt;$L766,"○","×")</f>
        <v>×</v>
      </c>
      <c r="L762" s="114" t="str">
        <f>IF($K766&lt;$L766,"○","×")</f>
        <v>×</v>
      </c>
      <c r="O762" s="4"/>
      <c r="P762" s="4"/>
      <c r="S762"/>
      <c r="T762" t="s">
        <v>22</v>
      </c>
      <c r="U762" t="s">
        <v>22</v>
      </c>
      <c r="V762" t="s">
        <v>22</v>
      </c>
    </row>
    <row r="763" spans="2:22" hidden="1" x14ac:dyDescent="0.2">
      <c r="C763" s="5"/>
      <c r="D763" s="43"/>
      <c r="E763" s="70"/>
      <c r="F763" s="71" t="s">
        <v>38</v>
      </c>
      <c r="G763" s="72"/>
      <c r="H763" s="73"/>
      <c r="J763" s="115" t="s">
        <v>50</v>
      </c>
      <c r="K763" s="116">
        <f>$O764</f>
        <v>0</v>
      </c>
      <c r="L763" s="117">
        <f>$P764</f>
        <v>0</v>
      </c>
      <c r="N763" s="118" t="s">
        <v>46</v>
      </c>
      <c r="O763" s="119">
        <f>IF($O764&gt;$P764,1,0)</f>
        <v>0</v>
      </c>
      <c r="P763" s="120">
        <f>IF($O764&lt;$P764,1,0)</f>
        <v>0</v>
      </c>
      <c r="S763" s="56" t="s">
        <v>23</v>
      </c>
    </row>
    <row r="764" spans="2:22" hidden="1" x14ac:dyDescent="0.2">
      <c r="C764" s="6" t="s">
        <v>76</v>
      </c>
      <c r="D764" s="60"/>
      <c r="E764" s="74"/>
      <c r="F764" s="14" t="s">
        <v>38</v>
      </c>
      <c r="G764" s="75"/>
      <c r="H764" s="76"/>
      <c r="J764" s="121" t="s">
        <v>43</v>
      </c>
      <c r="K764" s="122">
        <f>$O767</f>
        <v>0</v>
      </c>
      <c r="L764" s="123">
        <f>$P767</f>
        <v>0</v>
      </c>
      <c r="N764" s="124" t="s">
        <v>47</v>
      </c>
      <c r="O764" s="125">
        <f>IF($E763&gt;$G763,1,0)+IF($E764&gt;$G764,1,0)+IF($E765&gt;$G765,1,0)</f>
        <v>0</v>
      </c>
      <c r="P764" s="126">
        <f>IF($E763&lt;$G763,1,0)+IF($E764&lt;$G764,1,0)+IF($E765&lt;$G765,1,0)</f>
        <v>0</v>
      </c>
    </row>
    <row r="765" spans="2:22" ht="13.8" hidden="1" thickBot="1" x14ac:dyDescent="0.25">
      <c r="C765" s="7"/>
      <c r="D765" s="48"/>
      <c r="E765" s="77"/>
      <c r="F765" s="78" t="s">
        <v>38</v>
      </c>
      <c r="G765" s="79"/>
      <c r="H765" s="80"/>
      <c r="J765" s="127" t="s">
        <v>44</v>
      </c>
      <c r="K765" s="128">
        <f>$O770</f>
        <v>0</v>
      </c>
      <c r="L765" s="129">
        <f>$P770</f>
        <v>0</v>
      </c>
      <c r="N765" s="130" t="s">
        <v>45</v>
      </c>
      <c r="O765" s="131">
        <f>SUM(E763:E765)</f>
        <v>0</v>
      </c>
      <c r="P765" s="132">
        <f>SUM(G763:G765)</f>
        <v>0</v>
      </c>
    </row>
    <row r="766" spans="2:22" hidden="1" x14ac:dyDescent="0.2">
      <c r="C766" s="6"/>
      <c r="D766" s="43"/>
      <c r="E766" s="70"/>
      <c r="F766" s="71" t="s">
        <v>38</v>
      </c>
      <c r="G766" s="72"/>
      <c r="H766" s="43"/>
      <c r="J766" s="133" t="s">
        <v>46</v>
      </c>
      <c r="K766" s="134">
        <f>$O769+$O766+$O763</f>
        <v>0</v>
      </c>
      <c r="L766" s="135">
        <f>$P769+$P766+$P763</f>
        <v>0</v>
      </c>
      <c r="N766" s="118" t="s">
        <v>46</v>
      </c>
      <c r="O766" s="119">
        <f>IF($O767&gt;$P767,1,0)</f>
        <v>0</v>
      </c>
      <c r="P766" s="120">
        <f>IF($O767&lt;$P767,1,0)</f>
        <v>0</v>
      </c>
      <c r="S766" s="56" t="s">
        <v>24</v>
      </c>
    </row>
    <row r="767" spans="2:22" hidden="1" x14ac:dyDescent="0.2">
      <c r="C767" s="6" t="s">
        <v>77</v>
      </c>
      <c r="D767" s="60"/>
      <c r="E767" s="74"/>
      <c r="F767" s="14" t="s">
        <v>38</v>
      </c>
      <c r="G767" s="75"/>
      <c r="H767" s="60"/>
      <c r="J767" s="133" t="s">
        <v>47</v>
      </c>
      <c r="K767" s="134">
        <f>$O770+$O767+$O764</f>
        <v>0</v>
      </c>
      <c r="L767" s="135">
        <f>$P770+$P767+$P764</f>
        <v>0</v>
      </c>
      <c r="N767" s="124" t="s">
        <v>47</v>
      </c>
      <c r="O767" s="125">
        <f>IF($E766&gt;$G766,1,0)+IF($E767&gt;$G767,1,0)+IF($E768&gt;$G768,1,0)</f>
        <v>0</v>
      </c>
      <c r="P767" s="126">
        <f>IF($E766&lt;$G766,1,0)+IF($E767&lt;$G767,1,0)+IF($E768&lt;$G768,1,0)</f>
        <v>0</v>
      </c>
    </row>
    <row r="768" spans="2:22" ht="13.8" hidden="1" thickBot="1" x14ac:dyDescent="0.25">
      <c r="C768" s="8"/>
      <c r="D768" s="48"/>
      <c r="E768" s="77"/>
      <c r="F768" s="78" t="s">
        <v>38</v>
      </c>
      <c r="G768" s="79"/>
      <c r="H768" s="48"/>
      <c r="J768" s="136" t="s">
        <v>45</v>
      </c>
      <c r="K768" s="137">
        <f>$O771+$O768+$O765</f>
        <v>0</v>
      </c>
      <c r="L768" s="138">
        <f>$P771+$P768+$P765</f>
        <v>0</v>
      </c>
      <c r="N768" s="130" t="s">
        <v>45</v>
      </c>
      <c r="O768" s="131">
        <f>SUM(E766:E768)</f>
        <v>0</v>
      </c>
      <c r="P768" s="132">
        <f>SUM(G766:G768)</f>
        <v>0</v>
      </c>
    </row>
    <row r="769" spans="1:22" hidden="1" x14ac:dyDescent="0.2">
      <c r="C769" s="5"/>
      <c r="D769" s="43"/>
      <c r="E769" s="70"/>
      <c r="F769" s="71" t="s">
        <v>38</v>
      </c>
      <c r="G769" s="72"/>
      <c r="H769" s="43"/>
      <c r="J769" s="9"/>
      <c r="K769" s="10"/>
      <c r="L769" s="10"/>
      <c r="N769" s="118" t="s">
        <v>46</v>
      </c>
      <c r="O769" s="119">
        <f>IF($O770&gt;$P770,1,0)</f>
        <v>0</v>
      </c>
      <c r="P769" s="120">
        <f>IF($O770&lt;$P770,1,0)</f>
        <v>0</v>
      </c>
      <c r="S769" s="56" t="s">
        <v>24</v>
      </c>
    </row>
    <row r="770" spans="1:22" hidden="1" x14ac:dyDescent="0.2">
      <c r="C770" s="6" t="s">
        <v>78</v>
      </c>
      <c r="D770" s="60"/>
      <c r="E770" s="74"/>
      <c r="F770" s="14" t="s">
        <v>38</v>
      </c>
      <c r="G770" s="75"/>
      <c r="H770" s="60"/>
      <c r="J770" s="9"/>
      <c r="K770" s="10"/>
      <c r="L770" s="10"/>
      <c r="N770" s="124" t="s">
        <v>47</v>
      </c>
      <c r="O770" s="125">
        <f>IF($E769&gt;$G769,1,0)+IF($E770&gt;$G770,1,0)+IF($E771&gt;$G771,1,0)</f>
        <v>0</v>
      </c>
      <c r="P770" s="126">
        <f>IF($E769&lt;$G769,1,0)+IF($E770&lt;$G770,1,0)+IF($E771&lt;$G771,1,0)</f>
        <v>0</v>
      </c>
    </row>
    <row r="771" spans="1:22" ht="13.8" hidden="1" thickBot="1" x14ac:dyDescent="0.25">
      <c r="C771" s="7"/>
      <c r="D771" s="48"/>
      <c r="E771" s="77"/>
      <c r="F771" s="78" t="s">
        <v>38</v>
      </c>
      <c r="G771" s="79"/>
      <c r="H771" s="48"/>
      <c r="J771" s="9"/>
      <c r="K771" s="10"/>
      <c r="L771" s="10"/>
      <c r="N771" s="130" t="s">
        <v>45</v>
      </c>
      <c r="O771" s="131">
        <f>SUM(E769:E771)</f>
        <v>0</v>
      </c>
      <c r="P771" s="132">
        <f>SUM(G769:G771)</f>
        <v>0</v>
      </c>
    </row>
    <row r="772" spans="1:22" hidden="1" x14ac:dyDescent="0.2">
      <c r="E772" s="13"/>
      <c r="F772" s="14"/>
      <c r="G772" s="13"/>
      <c r="J772" s="9"/>
      <c r="K772" s="10"/>
      <c r="L772" s="10"/>
      <c r="N772" s="9"/>
      <c r="O772" s="4"/>
      <c r="P772" s="4"/>
    </row>
    <row r="773" spans="1:22" ht="13.8" hidden="1" thickBot="1" x14ac:dyDescent="0.25">
      <c r="B773" t="s">
        <v>56</v>
      </c>
      <c r="C773" s="40" t="s">
        <v>0</v>
      </c>
      <c r="D773" s="69"/>
      <c r="E773" s="1">
        <f>$K777</f>
        <v>0</v>
      </c>
      <c r="F773" s="2" t="s">
        <v>38</v>
      </c>
      <c r="G773" s="3">
        <f>$L777</f>
        <v>0</v>
      </c>
      <c r="H773" s="69"/>
      <c r="J773" s="113" t="s">
        <v>1</v>
      </c>
      <c r="K773" s="114" t="str">
        <f>IF($K777&gt;$L777,"○","×")</f>
        <v>×</v>
      </c>
      <c r="L773" s="114" t="str">
        <f>IF($K777&lt;$L777,"○","×")</f>
        <v>×</v>
      </c>
      <c r="O773" s="4"/>
      <c r="P773" s="4"/>
      <c r="S773"/>
      <c r="T773" t="s">
        <v>22</v>
      </c>
      <c r="U773" t="s">
        <v>22</v>
      </c>
      <c r="V773" t="s">
        <v>22</v>
      </c>
    </row>
    <row r="774" spans="1:22" hidden="1" x14ac:dyDescent="0.2">
      <c r="C774" s="5"/>
      <c r="D774" s="43"/>
      <c r="E774" s="70"/>
      <c r="F774" s="71" t="s">
        <v>38</v>
      </c>
      <c r="G774" s="72"/>
      <c r="H774" s="73"/>
      <c r="J774" s="115" t="s">
        <v>50</v>
      </c>
      <c r="K774" s="116">
        <f>$O775</f>
        <v>0</v>
      </c>
      <c r="L774" s="117">
        <f>$P775</f>
        <v>0</v>
      </c>
      <c r="N774" s="118" t="s">
        <v>46</v>
      </c>
      <c r="O774" s="119">
        <f>IF($O775&gt;$P775,1,0)</f>
        <v>0</v>
      </c>
      <c r="P774" s="120">
        <f>IF($O775&lt;$P775,1,0)</f>
        <v>0</v>
      </c>
      <c r="S774" s="56" t="s">
        <v>23</v>
      </c>
    </row>
    <row r="775" spans="1:22" hidden="1" x14ac:dyDescent="0.2">
      <c r="C775" s="6" t="s">
        <v>76</v>
      </c>
      <c r="D775" s="60"/>
      <c r="E775" s="74"/>
      <c r="F775" s="14" t="s">
        <v>38</v>
      </c>
      <c r="G775" s="75"/>
      <c r="H775" s="76"/>
      <c r="J775" s="121" t="s">
        <v>43</v>
      </c>
      <c r="K775" s="122">
        <f>$O778</f>
        <v>0</v>
      </c>
      <c r="L775" s="123">
        <f>$P778</f>
        <v>0</v>
      </c>
      <c r="N775" s="124" t="s">
        <v>47</v>
      </c>
      <c r="O775" s="125">
        <f>IF($E774&gt;$G774,1,0)+IF($E775&gt;$G775,1,0)+IF($E776&gt;$G776,1,0)</f>
        <v>0</v>
      </c>
      <c r="P775" s="126">
        <f>IF($E774&lt;$G774,1,0)+IF($E775&lt;$G775,1,0)+IF($E776&lt;$G776,1,0)</f>
        <v>0</v>
      </c>
    </row>
    <row r="776" spans="1:22" ht="13.8" hidden="1" thickBot="1" x14ac:dyDescent="0.25">
      <c r="C776" s="7"/>
      <c r="D776" s="48"/>
      <c r="E776" s="77"/>
      <c r="F776" s="78" t="s">
        <v>38</v>
      </c>
      <c r="G776" s="79"/>
      <c r="H776" s="80"/>
      <c r="J776" s="127" t="s">
        <v>44</v>
      </c>
      <c r="K776" s="128">
        <f>$O781</f>
        <v>0</v>
      </c>
      <c r="L776" s="129">
        <f>$P781</f>
        <v>0</v>
      </c>
      <c r="N776" s="130" t="s">
        <v>45</v>
      </c>
      <c r="O776" s="131">
        <f>SUM(E774:E776)</f>
        <v>0</v>
      </c>
      <c r="P776" s="132">
        <f>SUM(G774:G776)</f>
        <v>0</v>
      </c>
    </row>
    <row r="777" spans="1:22" hidden="1" x14ac:dyDescent="0.2">
      <c r="C777" s="6"/>
      <c r="D777" s="43"/>
      <c r="E777" s="70"/>
      <c r="F777" s="71" t="s">
        <v>38</v>
      </c>
      <c r="G777" s="72"/>
      <c r="H777" s="43"/>
      <c r="J777" s="133" t="s">
        <v>46</v>
      </c>
      <c r="K777" s="134">
        <f>$O780+$O777+$O774</f>
        <v>0</v>
      </c>
      <c r="L777" s="135">
        <f>$P780+$P777+$P774</f>
        <v>0</v>
      </c>
      <c r="N777" s="118" t="s">
        <v>46</v>
      </c>
      <c r="O777" s="119">
        <f>IF($O778&gt;$P778,1,0)</f>
        <v>0</v>
      </c>
      <c r="P777" s="120">
        <f>IF($O778&lt;$P778,1,0)</f>
        <v>0</v>
      </c>
      <c r="S777" s="56" t="s">
        <v>24</v>
      </c>
    </row>
    <row r="778" spans="1:22" hidden="1" x14ac:dyDescent="0.2">
      <c r="C778" s="6" t="s">
        <v>77</v>
      </c>
      <c r="D778" s="60"/>
      <c r="E778" s="74"/>
      <c r="F778" s="14" t="s">
        <v>38</v>
      </c>
      <c r="G778" s="75"/>
      <c r="H778" s="60"/>
      <c r="J778" s="133" t="s">
        <v>47</v>
      </c>
      <c r="K778" s="134">
        <f>$O781+$O778+$O775</f>
        <v>0</v>
      </c>
      <c r="L778" s="135">
        <f>$P781+$P778+$P775</f>
        <v>0</v>
      </c>
      <c r="N778" s="124" t="s">
        <v>47</v>
      </c>
      <c r="O778" s="125">
        <f>IF($E777&gt;$G777,1,0)+IF($E778&gt;$G778,1,0)+IF($E779&gt;$G779,1,0)</f>
        <v>0</v>
      </c>
      <c r="P778" s="126">
        <f>IF($E777&lt;$G777,1,0)+IF($E778&lt;$G778,1,0)+IF($E779&lt;$G779,1,0)</f>
        <v>0</v>
      </c>
    </row>
    <row r="779" spans="1:22" ht="13.8" hidden="1" thickBot="1" x14ac:dyDescent="0.25">
      <c r="C779" s="8"/>
      <c r="D779" s="48"/>
      <c r="E779" s="77"/>
      <c r="F779" s="78" t="s">
        <v>38</v>
      </c>
      <c r="G779" s="79"/>
      <c r="H779" s="48"/>
      <c r="J779" s="136" t="s">
        <v>45</v>
      </c>
      <c r="K779" s="137">
        <f>$O782+$O779+$O776</f>
        <v>0</v>
      </c>
      <c r="L779" s="138">
        <f>$P782+$P779+$P776</f>
        <v>0</v>
      </c>
      <c r="N779" s="130" t="s">
        <v>45</v>
      </c>
      <c r="O779" s="131">
        <f>SUM(E777:E779)</f>
        <v>0</v>
      </c>
      <c r="P779" s="132">
        <f>SUM(G777:G779)</f>
        <v>0</v>
      </c>
    </row>
    <row r="780" spans="1:22" hidden="1" x14ac:dyDescent="0.2">
      <c r="C780" s="5"/>
      <c r="D780" s="43"/>
      <c r="E780" s="70"/>
      <c r="F780" s="71" t="s">
        <v>38</v>
      </c>
      <c r="G780" s="72"/>
      <c r="H780" s="43"/>
      <c r="J780" s="9"/>
      <c r="K780" s="10"/>
      <c r="L780" s="10"/>
      <c r="N780" s="118" t="s">
        <v>46</v>
      </c>
      <c r="O780" s="119">
        <f>IF($O781&gt;$P781,1,0)</f>
        <v>0</v>
      </c>
      <c r="P780" s="120">
        <f>IF($O781&lt;$P781,1,0)</f>
        <v>0</v>
      </c>
      <c r="S780" s="56" t="s">
        <v>24</v>
      </c>
    </row>
    <row r="781" spans="1:22" hidden="1" x14ac:dyDescent="0.2">
      <c r="C781" s="6" t="s">
        <v>78</v>
      </c>
      <c r="D781" s="60"/>
      <c r="E781" s="74"/>
      <c r="F781" s="14" t="s">
        <v>38</v>
      </c>
      <c r="G781" s="75"/>
      <c r="H781" s="60"/>
      <c r="J781" s="9"/>
      <c r="K781" s="10"/>
      <c r="L781" s="10"/>
      <c r="N781" s="124" t="s">
        <v>47</v>
      </c>
      <c r="O781" s="125">
        <f>IF($E780&gt;$G780,1,0)+IF($E781&gt;$G781,1,0)+IF($E782&gt;$G782,1,0)</f>
        <v>0</v>
      </c>
      <c r="P781" s="126">
        <f>IF($E780&lt;$G780,1,0)+IF($E781&lt;$G781,1,0)+IF($E782&lt;$G782,1,0)</f>
        <v>0</v>
      </c>
    </row>
    <row r="782" spans="1:22" ht="13.8" hidden="1" thickBot="1" x14ac:dyDescent="0.25">
      <c r="C782" s="7"/>
      <c r="D782" s="48"/>
      <c r="E782" s="77"/>
      <c r="F782" s="78" t="s">
        <v>38</v>
      </c>
      <c r="G782" s="79"/>
      <c r="H782" s="48"/>
      <c r="J782" s="9"/>
      <c r="K782" s="10"/>
      <c r="L782" s="10"/>
      <c r="N782" s="130" t="s">
        <v>45</v>
      </c>
      <c r="O782" s="131">
        <f>SUM(E780:E782)</f>
        <v>0</v>
      </c>
      <c r="P782" s="132">
        <f>SUM(G780:G782)</f>
        <v>0</v>
      </c>
    </row>
    <row r="783" spans="1:22" hidden="1" x14ac:dyDescent="0.2">
      <c r="E783" s="13"/>
      <c r="F783" s="14"/>
      <c r="G783" s="13"/>
      <c r="J783" s="9"/>
      <c r="K783" s="10"/>
      <c r="L783" s="10"/>
      <c r="N783" s="9"/>
      <c r="O783" s="4"/>
      <c r="P783" s="4"/>
    </row>
    <row r="784" spans="1:22" ht="13.8" hidden="1" thickBot="1" x14ac:dyDescent="0.25">
      <c r="A784" s="15" t="s">
        <v>60</v>
      </c>
      <c r="B784" t="s">
        <v>39</v>
      </c>
      <c r="C784" s="40" t="s">
        <v>0</v>
      </c>
      <c r="D784" s="69"/>
      <c r="E784" s="1">
        <f>$K788</f>
        <v>0</v>
      </c>
      <c r="F784" s="2" t="s">
        <v>38</v>
      </c>
      <c r="G784" s="3">
        <f>$L788</f>
        <v>0</v>
      </c>
      <c r="H784" s="69"/>
      <c r="J784" s="113" t="s">
        <v>1</v>
      </c>
      <c r="K784" s="114" t="str">
        <f>IF($K788&gt;$L788,"○","×")</f>
        <v>×</v>
      </c>
      <c r="L784" s="114" t="str">
        <f>IF($K788&lt;$L788,"○","×")</f>
        <v>×</v>
      </c>
      <c r="O784" s="4"/>
      <c r="P784" s="4"/>
      <c r="S784"/>
      <c r="T784" t="s">
        <v>22</v>
      </c>
      <c r="U784" t="s">
        <v>22</v>
      </c>
      <c r="V784" t="s">
        <v>22</v>
      </c>
    </row>
    <row r="785" spans="2:22" hidden="1" x14ac:dyDescent="0.2">
      <c r="C785" s="5"/>
      <c r="D785" s="43"/>
      <c r="E785" s="70"/>
      <c r="F785" s="71" t="s">
        <v>38</v>
      </c>
      <c r="G785" s="72"/>
      <c r="H785" s="73"/>
      <c r="J785" s="115" t="s">
        <v>50</v>
      </c>
      <c r="K785" s="116">
        <f>$O786</f>
        <v>0</v>
      </c>
      <c r="L785" s="117">
        <f>$P786</f>
        <v>0</v>
      </c>
      <c r="N785" s="118" t="s">
        <v>46</v>
      </c>
      <c r="O785" s="119">
        <f>IF($O786&gt;$P786,1,0)</f>
        <v>0</v>
      </c>
      <c r="P785" s="120">
        <f>IF($O786&lt;$P786,1,0)</f>
        <v>0</v>
      </c>
      <c r="S785" s="56" t="s">
        <v>23</v>
      </c>
    </row>
    <row r="786" spans="2:22" hidden="1" x14ac:dyDescent="0.2">
      <c r="C786" s="6" t="s">
        <v>76</v>
      </c>
      <c r="D786" s="60"/>
      <c r="E786" s="74"/>
      <c r="F786" s="14" t="s">
        <v>38</v>
      </c>
      <c r="G786" s="75"/>
      <c r="H786" s="76"/>
      <c r="J786" s="121" t="s">
        <v>43</v>
      </c>
      <c r="K786" s="122">
        <f>$O789</f>
        <v>0</v>
      </c>
      <c r="L786" s="123">
        <f>$P789</f>
        <v>0</v>
      </c>
      <c r="N786" s="124" t="s">
        <v>47</v>
      </c>
      <c r="O786" s="125">
        <f>IF($E785&gt;$G785,1,0)+IF($E786&gt;$G786,1,0)+IF($E787&gt;$G787,1,0)</f>
        <v>0</v>
      </c>
      <c r="P786" s="126">
        <f>IF($E785&lt;$G785,1,0)+IF($E786&lt;$G786,1,0)+IF($E787&lt;$G787,1,0)</f>
        <v>0</v>
      </c>
    </row>
    <row r="787" spans="2:22" ht="13.8" hidden="1" thickBot="1" x14ac:dyDescent="0.25">
      <c r="C787" s="7"/>
      <c r="D787" s="48"/>
      <c r="E787" s="77"/>
      <c r="F787" s="78" t="s">
        <v>38</v>
      </c>
      <c r="G787" s="79"/>
      <c r="H787" s="80"/>
      <c r="J787" s="127" t="s">
        <v>44</v>
      </c>
      <c r="K787" s="128">
        <f>$O792</f>
        <v>0</v>
      </c>
      <c r="L787" s="129">
        <f>$P792</f>
        <v>0</v>
      </c>
      <c r="N787" s="130" t="s">
        <v>45</v>
      </c>
      <c r="O787" s="131">
        <f>SUM(E785:E787)</f>
        <v>0</v>
      </c>
      <c r="P787" s="132">
        <f>SUM(G785:G787)</f>
        <v>0</v>
      </c>
    </row>
    <row r="788" spans="2:22" hidden="1" x14ac:dyDescent="0.2">
      <c r="C788" s="6"/>
      <c r="D788" s="43"/>
      <c r="E788" s="70"/>
      <c r="F788" s="71" t="s">
        <v>38</v>
      </c>
      <c r="G788" s="72"/>
      <c r="H788" s="43"/>
      <c r="J788" s="133" t="s">
        <v>46</v>
      </c>
      <c r="K788" s="134">
        <f>$O791+$O788+$O785</f>
        <v>0</v>
      </c>
      <c r="L788" s="135">
        <f>$P791+$P788+$P785</f>
        <v>0</v>
      </c>
      <c r="N788" s="118" t="s">
        <v>46</v>
      </c>
      <c r="O788" s="119">
        <f>IF($O789&gt;$P789,1,0)</f>
        <v>0</v>
      </c>
      <c r="P788" s="120">
        <f>IF($O789&lt;$P789,1,0)</f>
        <v>0</v>
      </c>
      <c r="S788" s="56" t="s">
        <v>24</v>
      </c>
    </row>
    <row r="789" spans="2:22" hidden="1" x14ac:dyDescent="0.2">
      <c r="C789" s="6" t="s">
        <v>77</v>
      </c>
      <c r="D789" s="60"/>
      <c r="E789" s="74"/>
      <c r="F789" s="14" t="s">
        <v>38</v>
      </c>
      <c r="G789" s="75"/>
      <c r="H789" s="60"/>
      <c r="J789" s="133" t="s">
        <v>47</v>
      </c>
      <c r="K789" s="134">
        <f>$O792+$O789+$O786</f>
        <v>0</v>
      </c>
      <c r="L789" s="135">
        <f>$P792+$P789+$P786</f>
        <v>0</v>
      </c>
      <c r="N789" s="124" t="s">
        <v>47</v>
      </c>
      <c r="O789" s="125">
        <f>IF($E788&gt;$G788,1,0)+IF($E789&gt;$G789,1,0)+IF($E790&gt;$G790,1,0)</f>
        <v>0</v>
      </c>
      <c r="P789" s="126">
        <f>IF($E788&lt;$G788,1,0)+IF($E789&lt;$G789,1,0)+IF($E790&lt;$G790,1,0)</f>
        <v>0</v>
      </c>
    </row>
    <row r="790" spans="2:22" ht="13.8" hidden="1" thickBot="1" x14ac:dyDescent="0.25">
      <c r="C790" s="8"/>
      <c r="D790" s="48"/>
      <c r="E790" s="77"/>
      <c r="F790" s="78" t="s">
        <v>38</v>
      </c>
      <c r="G790" s="79"/>
      <c r="H790" s="48"/>
      <c r="J790" s="136" t="s">
        <v>45</v>
      </c>
      <c r="K790" s="137">
        <f>$O793+$O790+$O787</f>
        <v>0</v>
      </c>
      <c r="L790" s="138">
        <f>$P793+$P790+$P787</f>
        <v>0</v>
      </c>
      <c r="N790" s="130" t="s">
        <v>45</v>
      </c>
      <c r="O790" s="131">
        <f>SUM(E788:E790)</f>
        <v>0</v>
      </c>
      <c r="P790" s="132">
        <f>SUM(G788:G790)</f>
        <v>0</v>
      </c>
    </row>
    <row r="791" spans="2:22" hidden="1" x14ac:dyDescent="0.2">
      <c r="C791" s="5"/>
      <c r="D791" s="43"/>
      <c r="E791" s="70"/>
      <c r="F791" s="71" t="s">
        <v>38</v>
      </c>
      <c r="G791" s="72"/>
      <c r="H791" s="43"/>
      <c r="J791" s="9"/>
      <c r="K791" s="10"/>
      <c r="L791" s="10"/>
      <c r="N791" s="118" t="s">
        <v>46</v>
      </c>
      <c r="O791" s="119">
        <f>IF($O792&gt;$P792,1,0)</f>
        <v>0</v>
      </c>
      <c r="P791" s="120">
        <f>IF($O792&lt;$P792,1,0)</f>
        <v>0</v>
      </c>
      <c r="S791" s="56" t="s">
        <v>24</v>
      </c>
    </row>
    <row r="792" spans="2:22" hidden="1" x14ac:dyDescent="0.2">
      <c r="C792" s="6" t="s">
        <v>78</v>
      </c>
      <c r="D792" s="60"/>
      <c r="E792" s="74"/>
      <c r="F792" s="14" t="s">
        <v>38</v>
      </c>
      <c r="G792" s="75"/>
      <c r="H792" s="60"/>
      <c r="J792" s="9"/>
      <c r="K792" s="10"/>
      <c r="L792" s="10"/>
      <c r="N792" s="124" t="s">
        <v>47</v>
      </c>
      <c r="O792" s="125">
        <f>IF($E791&gt;$G791,1,0)+IF($E792&gt;$G792,1,0)+IF($E793&gt;$G793,1,0)</f>
        <v>0</v>
      </c>
      <c r="P792" s="126">
        <f>IF($E791&lt;$G791,1,0)+IF($E792&lt;$G792,1,0)+IF($E793&lt;$G793,1,0)</f>
        <v>0</v>
      </c>
    </row>
    <row r="793" spans="2:22" ht="13.8" hidden="1" thickBot="1" x14ac:dyDescent="0.25">
      <c r="C793" s="7"/>
      <c r="D793" s="48"/>
      <c r="E793" s="77"/>
      <c r="F793" s="78" t="s">
        <v>38</v>
      </c>
      <c r="G793" s="79"/>
      <c r="H793" s="48"/>
      <c r="J793" s="9"/>
      <c r="K793" s="10"/>
      <c r="L793" s="10"/>
      <c r="N793" s="130" t="s">
        <v>45</v>
      </c>
      <c r="O793" s="131">
        <f>SUM(E791:E793)</f>
        <v>0</v>
      </c>
      <c r="P793" s="132">
        <f>SUM(G791:G793)</f>
        <v>0</v>
      </c>
    </row>
    <row r="794" spans="2:22" hidden="1" x14ac:dyDescent="0.2">
      <c r="E794" s="13"/>
      <c r="F794" s="14"/>
      <c r="G794" s="13"/>
      <c r="K794" s="10"/>
      <c r="L794" s="10"/>
      <c r="O794" s="4"/>
      <c r="P794" s="4"/>
    </row>
    <row r="795" spans="2:22" ht="13.8" hidden="1" thickBot="1" x14ac:dyDescent="0.25">
      <c r="B795" t="s">
        <v>40</v>
      </c>
      <c r="C795" s="40" t="s">
        <v>0</v>
      </c>
      <c r="D795" s="69"/>
      <c r="E795" s="1">
        <f>$K799</f>
        <v>0</v>
      </c>
      <c r="F795" s="2" t="s">
        <v>38</v>
      </c>
      <c r="G795" s="3">
        <f>$L799</f>
        <v>0</v>
      </c>
      <c r="H795" s="69"/>
      <c r="J795" s="113" t="s">
        <v>1</v>
      </c>
      <c r="K795" s="114" t="str">
        <f>IF($K799&gt;$L799,"○","×")</f>
        <v>×</v>
      </c>
      <c r="L795" s="114" t="str">
        <f>IF($K799&lt;$L799,"○","×")</f>
        <v>×</v>
      </c>
      <c r="O795" s="4"/>
      <c r="P795" s="4"/>
      <c r="S795"/>
      <c r="T795" t="s">
        <v>22</v>
      </c>
      <c r="U795" t="s">
        <v>22</v>
      </c>
      <c r="V795" t="s">
        <v>22</v>
      </c>
    </row>
    <row r="796" spans="2:22" hidden="1" x14ac:dyDescent="0.2">
      <c r="C796" s="5"/>
      <c r="D796" s="43"/>
      <c r="E796" s="70"/>
      <c r="F796" s="71" t="s">
        <v>38</v>
      </c>
      <c r="G796" s="72"/>
      <c r="H796" s="73"/>
      <c r="J796" s="115" t="s">
        <v>50</v>
      </c>
      <c r="K796" s="116">
        <f>$O797</f>
        <v>0</v>
      </c>
      <c r="L796" s="117">
        <f>$P797</f>
        <v>0</v>
      </c>
      <c r="N796" s="118" t="s">
        <v>46</v>
      </c>
      <c r="O796" s="119">
        <f>IF($O797&gt;$P797,1,0)</f>
        <v>0</v>
      </c>
      <c r="P796" s="120">
        <f>IF($O797&lt;$P797,1,0)</f>
        <v>0</v>
      </c>
      <c r="S796" s="56" t="s">
        <v>23</v>
      </c>
    </row>
    <row r="797" spans="2:22" hidden="1" x14ac:dyDescent="0.2">
      <c r="C797" s="6" t="s">
        <v>76</v>
      </c>
      <c r="D797" s="60"/>
      <c r="E797" s="74"/>
      <c r="F797" s="14" t="s">
        <v>38</v>
      </c>
      <c r="G797" s="75"/>
      <c r="H797" s="76"/>
      <c r="J797" s="121" t="s">
        <v>43</v>
      </c>
      <c r="K797" s="122">
        <f>$O800</f>
        <v>0</v>
      </c>
      <c r="L797" s="123">
        <f>$P800</f>
        <v>0</v>
      </c>
      <c r="N797" s="124" t="s">
        <v>47</v>
      </c>
      <c r="O797" s="125">
        <f>IF($E796&gt;$G796,1,0)+IF($E797&gt;$G797,1,0)+IF($E798&gt;$G798,1,0)</f>
        <v>0</v>
      </c>
      <c r="P797" s="126">
        <f>IF($E796&lt;$G796,1,0)+IF($E797&lt;$G797,1,0)+IF($E798&lt;$G798,1,0)</f>
        <v>0</v>
      </c>
    </row>
    <row r="798" spans="2:22" ht="13.8" hidden="1" thickBot="1" x14ac:dyDescent="0.25">
      <c r="C798" s="7"/>
      <c r="D798" s="48"/>
      <c r="E798" s="77"/>
      <c r="F798" s="78" t="s">
        <v>38</v>
      </c>
      <c r="G798" s="79"/>
      <c r="H798" s="80"/>
      <c r="J798" s="127" t="s">
        <v>44</v>
      </c>
      <c r="K798" s="128">
        <f>$O803</f>
        <v>0</v>
      </c>
      <c r="L798" s="129">
        <f>$P803</f>
        <v>0</v>
      </c>
      <c r="N798" s="130" t="s">
        <v>45</v>
      </c>
      <c r="O798" s="131">
        <f>SUM(E796:E798)</f>
        <v>0</v>
      </c>
      <c r="P798" s="132">
        <f>SUM(G796:G798)</f>
        <v>0</v>
      </c>
    </row>
    <row r="799" spans="2:22" hidden="1" x14ac:dyDescent="0.2">
      <c r="C799" s="6"/>
      <c r="D799" s="43"/>
      <c r="E799" s="70"/>
      <c r="F799" s="71" t="s">
        <v>38</v>
      </c>
      <c r="G799" s="72"/>
      <c r="H799" s="43"/>
      <c r="J799" s="133" t="s">
        <v>46</v>
      </c>
      <c r="K799" s="134">
        <f>$O802+$O799+$O796</f>
        <v>0</v>
      </c>
      <c r="L799" s="135">
        <f>$P802+$P799+$P796</f>
        <v>0</v>
      </c>
      <c r="N799" s="118" t="s">
        <v>46</v>
      </c>
      <c r="O799" s="119">
        <f>IF($O800&gt;$P800,1,0)</f>
        <v>0</v>
      </c>
      <c r="P799" s="120">
        <f>IF($O800&lt;$P800,1,0)</f>
        <v>0</v>
      </c>
      <c r="S799" s="56" t="s">
        <v>24</v>
      </c>
    </row>
    <row r="800" spans="2:22" hidden="1" x14ac:dyDescent="0.2">
      <c r="C800" s="6" t="s">
        <v>77</v>
      </c>
      <c r="D800" s="60"/>
      <c r="E800" s="74"/>
      <c r="F800" s="14" t="s">
        <v>38</v>
      </c>
      <c r="G800" s="75"/>
      <c r="H800" s="60"/>
      <c r="J800" s="133" t="s">
        <v>47</v>
      </c>
      <c r="K800" s="134">
        <f>$O803+$O800+$O797</f>
        <v>0</v>
      </c>
      <c r="L800" s="135">
        <f>$P803+$P800+$P797</f>
        <v>0</v>
      </c>
      <c r="N800" s="124" t="s">
        <v>47</v>
      </c>
      <c r="O800" s="125">
        <f>IF($E799&gt;$G799,1,0)+IF($E800&gt;$G800,1,0)+IF($E801&gt;$G801,1,0)</f>
        <v>0</v>
      </c>
      <c r="P800" s="126">
        <f>IF($E799&lt;$G799,1,0)+IF($E800&lt;$G800,1,0)+IF($E801&lt;$G801,1,0)</f>
        <v>0</v>
      </c>
    </row>
    <row r="801" spans="2:22" ht="13.8" hidden="1" thickBot="1" x14ac:dyDescent="0.25">
      <c r="C801" s="8"/>
      <c r="D801" s="48"/>
      <c r="E801" s="77"/>
      <c r="F801" s="78" t="s">
        <v>38</v>
      </c>
      <c r="G801" s="79"/>
      <c r="H801" s="48"/>
      <c r="J801" s="136" t="s">
        <v>45</v>
      </c>
      <c r="K801" s="137">
        <f>$O804+$O801+$O798</f>
        <v>0</v>
      </c>
      <c r="L801" s="138">
        <f>$P804+$P801+$P798</f>
        <v>0</v>
      </c>
      <c r="N801" s="130" t="s">
        <v>45</v>
      </c>
      <c r="O801" s="131">
        <f>SUM(E799:E801)</f>
        <v>0</v>
      </c>
      <c r="P801" s="132">
        <f>SUM(G799:G801)</f>
        <v>0</v>
      </c>
    </row>
    <row r="802" spans="2:22" hidden="1" x14ac:dyDescent="0.2">
      <c r="C802" s="5"/>
      <c r="D802" s="43"/>
      <c r="E802" s="70"/>
      <c r="F802" s="71" t="s">
        <v>38</v>
      </c>
      <c r="G802" s="72"/>
      <c r="H802" s="43"/>
      <c r="J802" s="9"/>
      <c r="K802" s="10"/>
      <c r="L802" s="10"/>
      <c r="N802" s="118" t="s">
        <v>46</v>
      </c>
      <c r="O802" s="119">
        <f>IF($O803&gt;$P803,1,0)</f>
        <v>0</v>
      </c>
      <c r="P802" s="120">
        <f>IF($O803&lt;$P803,1,0)</f>
        <v>0</v>
      </c>
      <c r="S802" s="56" t="s">
        <v>24</v>
      </c>
    </row>
    <row r="803" spans="2:22" hidden="1" x14ac:dyDescent="0.2">
      <c r="C803" s="6" t="s">
        <v>78</v>
      </c>
      <c r="D803" s="60"/>
      <c r="E803" s="74"/>
      <c r="F803" s="14" t="s">
        <v>38</v>
      </c>
      <c r="G803" s="75"/>
      <c r="H803" s="60"/>
      <c r="J803" s="9"/>
      <c r="K803" s="10"/>
      <c r="L803" s="10"/>
      <c r="N803" s="124" t="s">
        <v>47</v>
      </c>
      <c r="O803" s="125">
        <f>IF($E802&gt;$G802,1,0)+IF($E803&gt;$G803,1,0)+IF($E804&gt;$G804,1,0)</f>
        <v>0</v>
      </c>
      <c r="P803" s="126">
        <f>IF($E802&lt;$G802,1,0)+IF($E803&lt;$G803,1,0)+IF($E804&lt;$G804,1,0)</f>
        <v>0</v>
      </c>
    </row>
    <row r="804" spans="2:22" ht="13.8" hidden="1" thickBot="1" x14ac:dyDescent="0.25">
      <c r="C804" s="7"/>
      <c r="D804" s="48"/>
      <c r="E804" s="77"/>
      <c r="F804" s="78" t="s">
        <v>38</v>
      </c>
      <c r="G804" s="79"/>
      <c r="H804" s="48"/>
      <c r="J804" s="9"/>
      <c r="K804" s="10"/>
      <c r="L804" s="10"/>
      <c r="N804" s="130" t="s">
        <v>45</v>
      </c>
      <c r="O804" s="131">
        <f>SUM(E802:E804)</f>
        <v>0</v>
      </c>
      <c r="P804" s="132">
        <f>SUM(G802:G804)</f>
        <v>0</v>
      </c>
    </row>
    <row r="805" spans="2:22" hidden="1" x14ac:dyDescent="0.2"/>
    <row r="806" spans="2:22" ht="13.8" hidden="1" thickBot="1" x14ac:dyDescent="0.25">
      <c r="B806" t="s">
        <v>41</v>
      </c>
      <c r="C806" s="40" t="s">
        <v>0</v>
      </c>
      <c r="D806" s="69"/>
      <c r="E806" s="1">
        <f>$K810</f>
        <v>0</v>
      </c>
      <c r="F806" s="2" t="s">
        <v>38</v>
      </c>
      <c r="G806" s="3">
        <f>$L810</f>
        <v>0</v>
      </c>
      <c r="H806" s="69"/>
      <c r="J806" s="113" t="s">
        <v>1</v>
      </c>
      <c r="K806" s="114" t="str">
        <f>IF($K810&gt;$L810,"○","×")</f>
        <v>×</v>
      </c>
      <c r="L806" s="114" t="str">
        <f>IF($K810&lt;$L810,"○","×")</f>
        <v>×</v>
      </c>
      <c r="O806" s="4"/>
      <c r="P806" s="4"/>
      <c r="S806"/>
      <c r="T806" t="s">
        <v>22</v>
      </c>
      <c r="U806" t="s">
        <v>22</v>
      </c>
      <c r="V806" t="s">
        <v>22</v>
      </c>
    </row>
    <row r="807" spans="2:22" hidden="1" x14ac:dyDescent="0.2">
      <c r="C807" s="5"/>
      <c r="D807" s="43"/>
      <c r="E807" s="70"/>
      <c r="F807" s="71" t="s">
        <v>38</v>
      </c>
      <c r="G807" s="72"/>
      <c r="H807" s="73"/>
      <c r="J807" s="115" t="s">
        <v>50</v>
      </c>
      <c r="K807" s="116">
        <f>$O808</f>
        <v>0</v>
      </c>
      <c r="L807" s="117">
        <f>$P808</f>
        <v>0</v>
      </c>
      <c r="N807" s="118" t="s">
        <v>46</v>
      </c>
      <c r="O807" s="119">
        <f>IF($O808&gt;$P808,1,0)</f>
        <v>0</v>
      </c>
      <c r="P807" s="120">
        <f>IF($O808&lt;$P808,1,0)</f>
        <v>0</v>
      </c>
      <c r="S807" s="56" t="s">
        <v>23</v>
      </c>
    </row>
    <row r="808" spans="2:22" hidden="1" x14ac:dyDescent="0.2">
      <c r="C808" s="6" t="s">
        <v>76</v>
      </c>
      <c r="D808" s="60"/>
      <c r="E808" s="74"/>
      <c r="F808" s="14" t="s">
        <v>38</v>
      </c>
      <c r="G808" s="75"/>
      <c r="H808" s="76"/>
      <c r="J808" s="121" t="s">
        <v>43</v>
      </c>
      <c r="K808" s="122">
        <f>$O811</f>
        <v>0</v>
      </c>
      <c r="L808" s="123">
        <f>$P811</f>
        <v>0</v>
      </c>
      <c r="N808" s="124" t="s">
        <v>47</v>
      </c>
      <c r="O808" s="125">
        <f>IF($E807&gt;$G807,1,0)+IF($E808&gt;$G808,1,0)+IF($E809&gt;$G809,1,0)</f>
        <v>0</v>
      </c>
      <c r="P808" s="126">
        <f>IF($E807&lt;$G807,1,0)+IF($E808&lt;$G808,1,0)+IF($E809&lt;$G809,1,0)</f>
        <v>0</v>
      </c>
    </row>
    <row r="809" spans="2:22" ht="13.8" hidden="1" thickBot="1" x14ac:dyDescent="0.25">
      <c r="C809" s="7"/>
      <c r="D809" s="48"/>
      <c r="E809" s="77"/>
      <c r="F809" s="78" t="s">
        <v>38</v>
      </c>
      <c r="G809" s="79"/>
      <c r="H809" s="80"/>
      <c r="J809" s="127" t="s">
        <v>44</v>
      </c>
      <c r="K809" s="128">
        <f>$O814</f>
        <v>0</v>
      </c>
      <c r="L809" s="129">
        <f>$P814</f>
        <v>0</v>
      </c>
      <c r="N809" s="130" t="s">
        <v>45</v>
      </c>
      <c r="O809" s="131">
        <f>SUM(E807:E809)</f>
        <v>0</v>
      </c>
      <c r="P809" s="132">
        <f>SUM(G807:G809)</f>
        <v>0</v>
      </c>
    </row>
    <row r="810" spans="2:22" hidden="1" x14ac:dyDescent="0.2">
      <c r="C810" s="6"/>
      <c r="D810" s="43"/>
      <c r="E810" s="70"/>
      <c r="F810" s="71" t="s">
        <v>38</v>
      </c>
      <c r="G810" s="72"/>
      <c r="H810" s="43"/>
      <c r="J810" s="133" t="s">
        <v>46</v>
      </c>
      <c r="K810" s="134">
        <f>$O813+$O810+$O807</f>
        <v>0</v>
      </c>
      <c r="L810" s="135">
        <f>$P813+$P810+$P807</f>
        <v>0</v>
      </c>
      <c r="N810" s="118" t="s">
        <v>46</v>
      </c>
      <c r="O810" s="119">
        <f>IF($O811&gt;$P811,1,0)</f>
        <v>0</v>
      </c>
      <c r="P810" s="120">
        <f>IF($O811&lt;$P811,1,0)</f>
        <v>0</v>
      </c>
      <c r="S810" s="56" t="s">
        <v>24</v>
      </c>
    </row>
    <row r="811" spans="2:22" hidden="1" x14ac:dyDescent="0.2">
      <c r="C811" s="6" t="s">
        <v>77</v>
      </c>
      <c r="D811" s="60"/>
      <c r="E811" s="74"/>
      <c r="F811" s="14" t="s">
        <v>38</v>
      </c>
      <c r="G811" s="75"/>
      <c r="H811" s="60"/>
      <c r="J811" s="133" t="s">
        <v>47</v>
      </c>
      <c r="K811" s="134">
        <f>$O814+$O811+$O808</f>
        <v>0</v>
      </c>
      <c r="L811" s="135">
        <f>$P814+$P811+$P808</f>
        <v>0</v>
      </c>
      <c r="N811" s="124" t="s">
        <v>47</v>
      </c>
      <c r="O811" s="125">
        <f>IF($E810&gt;$G810,1,0)+IF($E811&gt;$G811,1,0)+IF($E812&gt;$G812,1,0)</f>
        <v>0</v>
      </c>
      <c r="P811" s="126">
        <f>IF($E810&lt;$G810,1,0)+IF($E811&lt;$G811,1,0)+IF($E812&lt;$G812,1,0)</f>
        <v>0</v>
      </c>
    </row>
    <row r="812" spans="2:22" ht="13.8" hidden="1" thickBot="1" x14ac:dyDescent="0.25">
      <c r="C812" s="8"/>
      <c r="D812" s="48"/>
      <c r="E812" s="77"/>
      <c r="F812" s="78" t="s">
        <v>38</v>
      </c>
      <c r="G812" s="79"/>
      <c r="H812" s="48"/>
      <c r="J812" s="136" t="s">
        <v>45</v>
      </c>
      <c r="K812" s="137">
        <f>$O815+$O812+$O809</f>
        <v>0</v>
      </c>
      <c r="L812" s="138">
        <f>$P815+$P812+$P809</f>
        <v>0</v>
      </c>
      <c r="N812" s="130" t="s">
        <v>45</v>
      </c>
      <c r="O812" s="131">
        <f>SUM(E810:E812)</f>
        <v>0</v>
      </c>
      <c r="P812" s="132">
        <f>SUM(G810:G812)</f>
        <v>0</v>
      </c>
    </row>
    <row r="813" spans="2:22" hidden="1" x14ac:dyDescent="0.2">
      <c r="C813" s="5"/>
      <c r="D813" s="43"/>
      <c r="E813" s="70"/>
      <c r="F813" s="71" t="s">
        <v>38</v>
      </c>
      <c r="G813" s="72"/>
      <c r="H813" s="43"/>
      <c r="J813" s="9"/>
      <c r="K813" s="10"/>
      <c r="L813" s="10"/>
      <c r="N813" s="118" t="s">
        <v>46</v>
      </c>
      <c r="O813" s="119">
        <f>IF($O814&gt;$P814,1,0)</f>
        <v>0</v>
      </c>
      <c r="P813" s="120">
        <f>IF($O814&lt;$P814,1,0)</f>
        <v>0</v>
      </c>
      <c r="S813" s="56" t="s">
        <v>24</v>
      </c>
    </row>
    <row r="814" spans="2:22" hidden="1" x14ac:dyDescent="0.2">
      <c r="C814" s="6" t="s">
        <v>78</v>
      </c>
      <c r="D814" s="60"/>
      <c r="E814" s="74"/>
      <c r="F814" s="14" t="s">
        <v>38</v>
      </c>
      <c r="G814" s="75"/>
      <c r="H814" s="60"/>
      <c r="J814" s="9"/>
      <c r="K814" s="10"/>
      <c r="L814" s="10"/>
      <c r="N814" s="124" t="s">
        <v>47</v>
      </c>
      <c r="O814" s="125">
        <f>IF($E813&gt;$G813,1,0)+IF($E814&gt;$G814,1,0)+IF($E815&gt;$G815,1,0)</f>
        <v>0</v>
      </c>
      <c r="P814" s="126">
        <f>IF($E813&lt;$G813,1,0)+IF($E814&lt;$G814,1,0)+IF($E815&lt;$G815,1,0)</f>
        <v>0</v>
      </c>
    </row>
    <row r="815" spans="2:22" ht="13.8" hidden="1" thickBot="1" x14ac:dyDescent="0.25">
      <c r="C815" s="7"/>
      <c r="D815" s="48"/>
      <c r="E815" s="77"/>
      <c r="F815" s="78" t="s">
        <v>38</v>
      </c>
      <c r="G815" s="79"/>
      <c r="H815" s="48"/>
      <c r="J815" s="9"/>
      <c r="K815" s="10"/>
      <c r="L815" s="10"/>
      <c r="N815" s="130" t="s">
        <v>45</v>
      </c>
      <c r="O815" s="131">
        <f>SUM(E813:E815)</f>
        <v>0</v>
      </c>
      <c r="P815" s="132">
        <f>SUM(G813:G815)</f>
        <v>0</v>
      </c>
    </row>
    <row r="816" spans="2:22" hidden="1" x14ac:dyDescent="0.2">
      <c r="C816" s="11"/>
      <c r="E816" s="13"/>
      <c r="F816" s="14"/>
      <c r="G816" s="13"/>
      <c r="J816" s="9"/>
      <c r="K816" s="10"/>
      <c r="L816" s="10"/>
      <c r="N816" s="9"/>
      <c r="O816" s="4"/>
      <c r="P816" s="4"/>
    </row>
    <row r="817" spans="2:22" ht="13.8" hidden="1" thickBot="1" x14ac:dyDescent="0.25">
      <c r="B817" t="s">
        <v>48</v>
      </c>
      <c r="C817" s="40" t="s">
        <v>0</v>
      </c>
      <c r="D817" s="69"/>
      <c r="E817" s="1">
        <f>$K821</f>
        <v>0</v>
      </c>
      <c r="F817" s="2" t="s">
        <v>38</v>
      </c>
      <c r="G817" s="3">
        <f>$L821</f>
        <v>0</v>
      </c>
      <c r="H817" s="69"/>
      <c r="J817" s="113" t="s">
        <v>1</v>
      </c>
      <c r="K817" s="114" t="str">
        <f>IF($K821&gt;$L821,"○","×")</f>
        <v>×</v>
      </c>
      <c r="L817" s="114" t="str">
        <f>IF($K821&lt;$L821,"○","×")</f>
        <v>×</v>
      </c>
      <c r="O817" s="4"/>
      <c r="P817" s="4"/>
      <c r="S817"/>
      <c r="T817" t="s">
        <v>22</v>
      </c>
      <c r="U817" t="s">
        <v>22</v>
      </c>
      <c r="V817" t="s">
        <v>22</v>
      </c>
    </row>
    <row r="818" spans="2:22" hidden="1" x14ac:dyDescent="0.2">
      <c r="C818" s="5"/>
      <c r="D818" s="43"/>
      <c r="E818" s="70"/>
      <c r="F818" s="71" t="s">
        <v>38</v>
      </c>
      <c r="G818" s="72"/>
      <c r="H818" s="73"/>
      <c r="J818" s="115" t="s">
        <v>50</v>
      </c>
      <c r="K818" s="116">
        <f>$O819</f>
        <v>0</v>
      </c>
      <c r="L818" s="117">
        <f>$P819</f>
        <v>0</v>
      </c>
      <c r="N818" s="118" t="s">
        <v>46</v>
      </c>
      <c r="O818" s="119">
        <f>IF($O819&gt;$P819,1,0)</f>
        <v>0</v>
      </c>
      <c r="P818" s="120">
        <f>IF($O819&lt;$P819,1,0)</f>
        <v>0</v>
      </c>
      <c r="S818" s="56" t="s">
        <v>23</v>
      </c>
    </row>
    <row r="819" spans="2:22" hidden="1" x14ac:dyDescent="0.2">
      <c r="C819" s="6" t="s">
        <v>76</v>
      </c>
      <c r="D819" s="60"/>
      <c r="E819" s="74"/>
      <c r="F819" s="14" t="s">
        <v>38</v>
      </c>
      <c r="G819" s="75"/>
      <c r="H819" s="76"/>
      <c r="J819" s="121" t="s">
        <v>43</v>
      </c>
      <c r="K819" s="122">
        <f>$O822</f>
        <v>0</v>
      </c>
      <c r="L819" s="123">
        <f>$P822</f>
        <v>0</v>
      </c>
      <c r="N819" s="124" t="s">
        <v>47</v>
      </c>
      <c r="O819" s="125">
        <f>IF($E818&gt;$G818,1,0)+IF($E819&gt;$G819,1,0)+IF($E820&gt;$G820,1,0)</f>
        <v>0</v>
      </c>
      <c r="P819" s="126">
        <f>IF($E818&lt;$G818,1,0)+IF($E819&lt;$G819,1,0)+IF($E820&lt;$G820,1,0)</f>
        <v>0</v>
      </c>
    </row>
    <row r="820" spans="2:22" ht="13.8" hidden="1" thickBot="1" x14ac:dyDescent="0.25">
      <c r="C820" s="7"/>
      <c r="D820" s="48"/>
      <c r="E820" s="77"/>
      <c r="F820" s="78" t="s">
        <v>38</v>
      </c>
      <c r="G820" s="79"/>
      <c r="H820" s="80"/>
      <c r="J820" s="127" t="s">
        <v>44</v>
      </c>
      <c r="K820" s="128">
        <f>$O825</f>
        <v>0</v>
      </c>
      <c r="L820" s="129">
        <f>$P825</f>
        <v>0</v>
      </c>
      <c r="N820" s="130" t="s">
        <v>45</v>
      </c>
      <c r="O820" s="131">
        <f>SUM(E818:E820)</f>
        <v>0</v>
      </c>
      <c r="P820" s="132">
        <f>SUM(G818:G820)</f>
        <v>0</v>
      </c>
    </row>
    <row r="821" spans="2:22" hidden="1" x14ac:dyDescent="0.2">
      <c r="C821" s="6"/>
      <c r="D821" s="43"/>
      <c r="E821" s="70"/>
      <c r="F821" s="71" t="s">
        <v>38</v>
      </c>
      <c r="G821" s="72"/>
      <c r="H821" s="43"/>
      <c r="J821" s="133" t="s">
        <v>46</v>
      </c>
      <c r="K821" s="134">
        <f>$O824+$O821+$O818</f>
        <v>0</v>
      </c>
      <c r="L821" s="135">
        <f>$P824+$P821+$P818</f>
        <v>0</v>
      </c>
      <c r="N821" s="118" t="s">
        <v>46</v>
      </c>
      <c r="O821" s="119">
        <f>IF($O822&gt;$P822,1,0)</f>
        <v>0</v>
      </c>
      <c r="P821" s="120">
        <f>IF($O822&lt;$P822,1,0)</f>
        <v>0</v>
      </c>
      <c r="S821" s="56" t="s">
        <v>24</v>
      </c>
    </row>
    <row r="822" spans="2:22" hidden="1" x14ac:dyDescent="0.2">
      <c r="C822" s="6" t="s">
        <v>77</v>
      </c>
      <c r="D822" s="60"/>
      <c r="E822" s="74"/>
      <c r="F822" s="14" t="s">
        <v>38</v>
      </c>
      <c r="G822" s="75"/>
      <c r="H822" s="60"/>
      <c r="J822" s="133" t="s">
        <v>47</v>
      </c>
      <c r="K822" s="134">
        <f>$O825+$O822+$O819</f>
        <v>0</v>
      </c>
      <c r="L822" s="135">
        <f>$P825+$P822+$P819</f>
        <v>0</v>
      </c>
      <c r="N822" s="124" t="s">
        <v>47</v>
      </c>
      <c r="O822" s="125">
        <f>IF($E821&gt;$G821,1,0)+IF($E822&gt;$G822,1,0)+IF($E823&gt;$G823,1,0)</f>
        <v>0</v>
      </c>
      <c r="P822" s="126">
        <f>IF($E821&lt;$G821,1,0)+IF($E822&lt;$G822,1,0)+IF($E823&lt;$G823,1,0)</f>
        <v>0</v>
      </c>
    </row>
    <row r="823" spans="2:22" ht="13.8" hidden="1" thickBot="1" x14ac:dyDescent="0.25">
      <c r="C823" s="8"/>
      <c r="D823" s="48"/>
      <c r="E823" s="77"/>
      <c r="F823" s="78" t="s">
        <v>38</v>
      </c>
      <c r="G823" s="79"/>
      <c r="H823" s="48"/>
      <c r="J823" s="136" t="s">
        <v>45</v>
      </c>
      <c r="K823" s="137">
        <f>$O826+$O823+$O820</f>
        <v>0</v>
      </c>
      <c r="L823" s="138">
        <f>$P826+$P823+$P820</f>
        <v>0</v>
      </c>
      <c r="N823" s="130" t="s">
        <v>45</v>
      </c>
      <c r="O823" s="131">
        <f>SUM(E821:E823)</f>
        <v>0</v>
      </c>
      <c r="P823" s="132">
        <f>SUM(G821:G823)</f>
        <v>0</v>
      </c>
    </row>
    <row r="824" spans="2:22" hidden="1" x14ac:dyDescent="0.2">
      <c r="C824" s="5"/>
      <c r="D824" s="43"/>
      <c r="E824" s="70"/>
      <c r="F824" s="71" t="s">
        <v>38</v>
      </c>
      <c r="G824" s="72"/>
      <c r="H824" s="43"/>
      <c r="J824" s="9"/>
      <c r="K824" s="10"/>
      <c r="L824" s="10"/>
      <c r="N824" s="118" t="s">
        <v>46</v>
      </c>
      <c r="O824" s="119">
        <f>IF($O825&gt;$P825,1,0)</f>
        <v>0</v>
      </c>
      <c r="P824" s="120">
        <f>IF($O825&lt;$P825,1,0)</f>
        <v>0</v>
      </c>
      <c r="S824" s="56" t="s">
        <v>24</v>
      </c>
    </row>
    <row r="825" spans="2:22" hidden="1" x14ac:dyDescent="0.2">
      <c r="C825" s="6" t="s">
        <v>78</v>
      </c>
      <c r="D825" s="60"/>
      <c r="E825" s="74"/>
      <c r="F825" s="14" t="s">
        <v>38</v>
      </c>
      <c r="G825" s="75"/>
      <c r="H825" s="60"/>
      <c r="J825" s="9"/>
      <c r="K825" s="10"/>
      <c r="L825" s="10"/>
      <c r="N825" s="124" t="s">
        <v>47</v>
      </c>
      <c r="O825" s="125">
        <f>IF($E824&gt;$G824,1,0)+IF($E825&gt;$G825,1,0)+IF($E826&gt;$G826,1,0)</f>
        <v>0</v>
      </c>
      <c r="P825" s="126">
        <f>IF($E824&lt;$G824,1,0)+IF($E825&lt;$G825,1,0)+IF($E826&lt;$G826,1,0)</f>
        <v>0</v>
      </c>
    </row>
    <row r="826" spans="2:22" ht="13.8" hidden="1" thickBot="1" x14ac:dyDescent="0.25">
      <c r="C826" s="7"/>
      <c r="D826" s="48"/>
      <c r="E826" s="77"/>
      <c r="F826" s="78" t="s">
        <v>38</v>
      </c>
      <c r="G826" s="79"/>
      <c r="H826" s="48"/>
      <c r="J826" s="9"/>
      <c r="K826" s="10"/>
      <c r="L826" s="10"/>
      <c r="N826" s="130" t="s">
        <v>45</v>
      </c>
      <c r="O826" s="131">
        <f>SUM(E824:E826)</f>
        <v>0</v>
      </c>
      <c r="P826" s="132">
        <f>SUM(G824:G826)</f>
        <v>0</v>
      </c>
    </row>
    <row r="827" spans="2:22" hidden="1" x14ac:dyDescent="0.2">
      <c r="C827" s="11"/>
      <c r="E827" s="13"/>
      <c r="F827" s="14"/>
      <c r="G827" s="13"/>
      <c r="J827" s="9"/>
      <c r="K827" s="10"/>
      <c r="L827" s="10"/>
      <c r="N827" s="9"/>
      <c r="O827" s="4"/>
      <c r="P827" s="4"/>
    </row>
    <row r="828" spans="2:22" ht="13.8" hidden="1" thickBot="1" x14ac:dyDescent="0.25">
      <c r="B828" t="s">
        <v>51</v>
      </c>
      <c r="C828" s="40" t="s">
        <v>0</v>
      </c>
      <c r="D828" s="69"/>
      <c r="E828" s="1">
        <f>$K832</f>
        <v>0</v>
      </c>
      <c r="F828" s="2" t="s">
        <v>38</v>
      </c>
      <c r="G828" s="3">
        <f>$L832</f>
        <v>0</v>
      </c>
      <c r="H828" s="69"/>
      <c r="J828" s="113" t="s">
        <v>1</v>
      </c>
      <c r="K828" s="114" t="str">
        <f>IF($K832&gt;$L832,"○","×")</f>
        <v>×</v>
      </c>
      <c r="L828" s="114" t="str">
        <f>IF($K832&lt;$L832,"○","×")</f>
        <v>×</v>
      </c>
      <c r="O828" s="4"/>
      <c r="P828" s="4"/>
      <c r="S828"/>
      <c r="T828" t="s">
        <v>22</v>
      </c>
      <c r="U828" t="s">
        <v>22</v>
      </c>
      <c r="V828" t="s">
        <v>22</v>
      </c>
    </row>
    <row r="829" spans="2:22" hidden="1" x14ac:dyDescent="0.2">
      <c r="C829" s="5"/>
      <c r="D829" s="43"/>
      <c r="E829" s="70"/>
      <c r="F829" s="71" t="s">
        <v>38</v>
      </c>
      <c r="G829" s="72"/>
      <c r="H829" s="73"/>
      <c r="J829" s="115" t="s">
        <v>50</v>
      </c>
      <c r="K829" s="116">
        <f>$O830</f>
        <v>0</v>
      </c>
      <c r="L829" s="117">
        <f>$P830</f>
        <v>0</v>
      </c>
      <c r="N829" s="118" t="s">
        <v>46</v>
      </c>
      <c r="O829" s="119">
        <f>IF($O830&gt;$P830,1,0)</f>
        <v>0</v>
      </c>
      <c r="P829" s="120">
        <f>IF($O830&lt;$P830,1,0)</f>
        <v>0</v>
      </c>
      <c r="S829" s="56" t="s">
        <v>23</v>
      </c>
    </row>
    <row r="830" spans="2:22" hidden="1" x14ac:dyDescent="0.2">
      <c r="C830" s="6" t="s">
        <v>76</v>
      </c>
      <c r="D830" s="60"/>
      <c r="E830" s="74"/>
      <c r="F830" s="14" t="s">
        <v>38</v>
      </c>
      <c r="G830" s="75"/>
      <c r="H830" s="76"/>
      <c r="J830" s="121" t="s">
        <v>43</v>
      </c>
      <c r="K830" s="122">
        <f>$O833</f>
        <v>0</v>
      </c>
      <c r="L830" s="123">
        <f>$P833</f>
        <v>0</v>
      </c>
      <c r="N830" s="124" t="s">
        <v>47</v>
      </c>
      <c r="O830" s="125">
        <f>IF($E829&gt;$G829,1,0)+IF($E830&gt;$G830,1,0)+IF($E831&gt;$G831,1,0)</f>
        <v>0</v>
      </c>
      <c r="P830" s="126">
        <f>IF($E829&lt;$G829,1,0)+IF($E830&lt;$G830,1,0)+IF($E831&lt;$G831,1,0)</f>
        <v>0</v>
      </c>
    </row>
    <row r="831" spans="2:22" ht="13.8" hidden="1" thickBot="1" x14ac:dyDescent="0.25">
      <c r="C831" s="7"/>
      <c r="D831" s="48"/>
      <c r="E831" s="77"/>
      <c r="F831" s="78" t="s">
        <v>38</v>
      </c>
      <c r="G831" s="79"/>
      <c r="H831" s="80"/>
      <c r="J831" s="127" t="s">
        <v>44</v>
      </c>
      <c r="K831" s="128">
        <f>$O836</f>
        <v>0</v>
      </c>
      <c r="L831" s="129">
        <f>$P836</f>
        <v>0</v>
      </c>
      <c r="N831" s="130" t="s">
        <v>45</v>
      </c>
      <c r="O831" s="131">
        <f>SUM(E829:E831)</f>
        <v>0</v>
      </c>
      <c r="P831" s="132">
        <f>SUM(G829:G831)</f>
        <v>0</v>
      </c>
    </row>
    <row r="832" spans="2:22" hidden="1" x14ac:dyDescent="0.2">
      <c r="C832" s="6"/>
      <c r="D832" s="43"/>
      <c r="E832" s="70"/>
      <c r="F832" s="71" t="s">
        <v>38</v>
      </c>
      <c r="G832" s="72"/>
      <c r="H832" s="43"/>
      <c r="J832" s="133" t="s">
        <v>46</v>
      </c>
      <c r="K832" s="134">
        <f>$O835+$O832+$O829</f>
        <v>0</v>
      </c>
      <c r="L832" s="135">
        <f>$P835+$P832+$P829</f>
        <v>0</v>
      </c>
      <c r="N832" s="118" t="s">
        <v>46</v>
      </c>
      <c r="O832" s="119">
        <f>IF($O833&gt;$P833,1,0)</f>
        <v>0</v>
      </c>
      <c r="P832" s="120">
        <f>IF($O833&lt;$P833,1,0)</f>
        <v>0</v>
      </c>
      <c r="S832" s="56" t="s">
        <v>24</v>
      </c>
    </row>
    <row r="833" spans="2:22" hidden="1" x14ac:dyDescent="0.2">
      <c r="C833" s="6" t="s">
        <v>77</v>
      </c>
      <c r="D833" s="60"/>
      <c r="E833" s="74"/>
      <c r="F833" s="14" t="s">
        <v>38</v>
      </c>
      <c r="G833" s="75"/>
      <c r="H833" s="60"/>
      <c r="J833" s="133" t="s">
        <v>47</v>
      </c>
      <c r="K833" s="134">
        <f>$O836+$O833+$O830</f>
        <v>0</v>
      </c>
      <c r="L833" s="135">
        <f>$P836+$P833+$P830</f>
        <v>0</v>
      </c>
      <c r="N833" s="124" t="s">
        <v>47</v>
      </c>
      <c r="O833" s="125">
        <f>IF($E832&gt;$G832,1,0)+IF($E833&gt;$G833,1,0)+IF($E834&gt;$G834,1,0)</f>
        <v>0</v>
      </c>
      <c r="P833" s="126">
        <f>IF($E832&lt;$G832,1,0)+IF($E833&lt;$G833,1,0)+IF($E834&lt;$G834,1,0)</f>
        <v>0</v>
      </c>
    </row>
    <row r="834" spans="2:22" ht="13.8" hidden="1" thickBot="1" x14ac:dyDescent="0.25">
      <c r="C834" s="8"/>
      <c r="D834" s="48"/>
      <c r="E834" s="77"/>
      <c r="F834" s="78" t="s">
        <v>38</v>
      </c>
      <c r="G834" s="79"/>
      <c r="H834" s="48"/>
      <c r="J834" s="136" t="s">
        <v>45</v>
      </c>
      <c r="K834" s="137">
        <f>$O837+$O834+$O831</f>
        <v>0</v>
      </c>
      <c r="L834" s="138">
        <f>$P837+$P834+$P831</f>
        <v>0</v>
      </c>
      <c r="N834" s="130" t="s">
        <v>45</v>
      </c>
      <c r="O834" s="131">
        <f>SUM(E832:E834)</f>
        <v>0</v>
      </c>
      <c r="P834" s="132">
        <f>SUM(G832:G834)</f>
        <v>0</v>
      </c>
    </row>
    <row r="835" spans="2:22" hidden="1" x14ac:dyDescent="0.2">
      <c r="C835" s="5"/>
      <c r="D835" s="43"/>
      <c r="E835" s="70"/>
      <c r="F835" s="71" t="s">
        <v>38</v>
      </c>
      <c r="G835" s="72"/>
      <c r="H835" s="43"/>
      <c r="J835" s="9"/>
      <c r="K835" s="10"/>
      <c r="L835" s="10"/>
      <c r="N835" s="118" t="s">
        <v>46</v>
      </c>
      <c r="O835" s="119">
        <f>IF($O836&gt;$P836,1,0)</f>
        <v>0</v>
      </c>
      <c r="P835" s="120">
        <f>IF($O836&lt;$P836,1,0)</f>
        <v>0</v>
      </c>
      <c r="S835" s="56" t="s">
        <v>24</v>
      </c>
    </row>
    <row r="836" spans="2:22" hidden="1" x14ac:dyDescent="0.2">
      <c r="C836" s="6" t="s">
        <v>78</v>
      </c>
      <c r="D836" s="60"/>
      <c r="E836" s="74"/>
      <c r="F836" s="14" t="s">
        <v>38</v>
      </c>
      <c r="G836" s="75"/>
      <c r="H836" s="60"/>
      <c r="J836" s="9"/>
      <c r="K836" s="10"/>
      <c r="L836" s="10"/>
      <c r="N836" s="124" t="s">
        <v>47</v>
      </c>
      <c r="O836" s="125">
        <f>IF($E835&gt;$G835,1,0)+IF($E836&gt;$G836,1,0)+IF($E837&gt;$G837,1,0)</f>
        <v>0</v>
      </c>
      <c r="P836" s="126">
        <f>IF($E835&lt;$G835,1,0)+IF($E836&lt;$G836,1,0)+IF($E837&lt;$G837,1,0)</f>
        <v>0</v>
      </c>
    </row>
    <row r="837" spans="2:22" ht="13.8" hidden="1" thickBot="1" x14ac:dyDescent="0.25">
      <c r="C837" s="7"/>
      <c r="D837" s="48"/>
      <c r="E837" s="77"/>
      <c r="F837" s="78" t="s">
        <v>38</v>
      </c>
      <c r="G837" s="79"/>
      <c r="H837" s="48"/>
      <c r="J837" s="9"/>
      <c r="K837" s="10"/>
      <c r="L837" s="10"/>
      <c r="N837" s="130" t="s">
        <v>45</v>
      </c>
      <c r="O837" s="131">
        <f>SUM(E835:E837)</f>
        <v>0</v>
      </c>
      <c r="P837" s="132">
        <f>SUM(G835:G837)</f>
        <v>0</v>
      </c>
    </row>
    <row r="838" spans="2:22" hidden="1" x14ac:dyDescent="0.2">
      <c r="E838" s="13"/>
      <c r="F838" s="14"/>
      <c r="G838" s="13"/>
      <c r="J838" s="9"/>
      <c r="K838" s="10"/>
      <c r="L838" s="10"/>
      <c r="N838" s="9"/>
      <c r="O838" s="4"/>
      <c r="P838" s="4"/>
    </row>
    <row r="839" spans="2:22" ht="13.8" hidden="1" thickBot="1" x14ac:dyDescent="0.25">
      <c r="B839" t="s">
        <v>52</v>
      </c>
      <c r="C839" s="40" t="s">
        <v>0</v>
      </c>
      <c r="D839" s="69"/>
      <c r="E839" s="1">
        <f>$K843</f>
        <v>0</v>
      </c>
      <c r="F839" s="2" t="s">
        <v>38</v>
      </c>
      <c r="G839" s="3">
        <f>$L843</f>
        <v>0</v>
      </c>
      <c r="H839" s="69"/>
      <c r="J839" s="113" t="s">
        <v>1</v>
      </c>
      <c r="K839" s="114" t="str">
        <f>IF($K843&gt;$L843,"○","×")</f>
        <v>×</v>
      </c>
      <c r="L839" s="114" t="str">
        <f>IF($K843&lt;$L843,"○","×")</f>
        <v>×</v>
      </c>
      <c r="O839" s="4"/>
      <c r="P839" s="4"/>
      <c r="S839"/>
      <c r="T839" t="s">
        <v>22</v>
      </c>
      <c r="U839" t="s">
        <v>22</v>
      </c>
      <c r="V839" t="s">
        <v>22</v>
      </c>
    </row>
    <row r="840" spans="2:22" hidden="1" x14ac:dyDescent="0.2">
      <c r="C840" s="5"/>
      <c r="D840" s="43"/>
      <c r="E840" s="70"/>
      <c r="F840" s="71" t="s">
        <v>38</v>
      </c>
      <c r="G840" s="72"/>
      <c r="H840" s="73"/>
      <c r="J840" s="115" t="s">
        <v>50</v>
      </c>
      <c r="K840" s="116">
        <f>$O841</f>
        <v>0</v>
      </c>
      <c r="L840" s="117">
        <f>$P841</f>
        <v>0</v>
      </c>
      <c r="N840" s="118" t="s">
        <v>46</v>
      </c>
      <c r="O840" s="119">
        <f>IF($O841&gt;$P841,1,0)</f>
        <v>0</v>
      </c>
      <c r="P840" s="120">
        <f>IF($O841&lt;$P841,1,0)</f>
        <v>0</v>
      </c>
      <c r="S840" s="56" t="s">
        <v>23</v>
      </c>
    </row>
    <row r="841" spans="2:22" hidden="1" x14ac:dyDescent="0.2">
      <c r="C841" s="6" t="s">
        <v>76</v>
      </c>
      <c r="D841" s="60"/>
      <c r="E841" s="74"/>
      <c r="F841" s="14" t="s">
        <v>38</v>
      </c>
      <c r="G841" s="75"/>
      <c r="H841" s="76"/>
      <c r="J841" s="121" t="s">
        <v>43</v>
      </c>
      <c r="K841" s="122">
        <f>$O844</f>
        <v>0</v>
      </c>
      <c r="L841" s="123">
        <f>$P844</f>
        <v>0</v>
      </c>
      <c r="N841" s="124" t="s">
        <v>47</v>
      </c>
      <c r="O841" s="125">
        <f>IF($E840&gt;$G840,1,0)+IF($E841&gt;$G841,1,0)+IF($E842&gt;$G842,1,0)</f>
        <v>0</v>
      </c>
      <c r="P841" s="126">
        <f>IF($E840&lt;$G840,1,0)+IF($E841&lt;$G841,1,0)+IF($E842&lt;$G842,1,0)</f>
        <v>0</v>
      </c>
    </row>
    <row r="842" spans="2:22" ht="13.8" hidden="1" thickBot="1" x14ac:dyDescent="0.25">
      <c r="C842" s="7"/>
      <c r="D842" s="48"/>
      <c r="E842" s="77"/>
      <c r="F842" s="78" t="s">
        <v>38</v>
      </c>
      <c r="G842" s="79"/>
      <c r="H842" s="80"/>
      <c r="J842" s="127" t="s">
        <v>44</v>
      </c>
      <c r="K842" s="128">
        <f>$O847</f>
        <v>0</v>
      </c>
      <c r="L842" s="129">
        <f>$P847</f>
        <v>0</v>
      </c>
      <c r="N842" s="130" t="s">
        <v>45</v>
      </c>
      <c r="O842" s="131">
        <f>SUM(E840:E842)</f>
        <v>0</v>
      </c>
      <c r="P842" s="132">
        <f>SUM(G840:G842)</f>
        <v>0</v>
      </c>
    </row>
    <row r="843" spans="2:22" hidden="1" x14ac:dyDescent="0.2">
      <c r="C843" s="6"/>
      <c r="D843" s="43"/>
      <c r="E843" s="70"/>
      <c r="F843" s="71" t="s">
        <v>38</v>
      </c>
      <c r="G843" s="72"/>
      <c r="H843" s="43"/>
      <c r="J843" s="133" t="s">
        <v>46</v>
      </c>
      <c r="K843" s="134">
        <f>$O846+$O843+$O840</f>
        <v>0</v>
      </c>
      <c r="L843" s="135">
        <f>$P846+$P843+$P840</f>
        <v>0</v>
      </c>
      <c r="N843" s="118" t="s">
        <v>46</v>
      </c>
      <c r="O843" s="119">
        <f>IF($O844&gt;$P844,1,0)</f>
        <v>0</v>
      </c>
      <c r="P843" s="120">
        <f>IF($O844&lt;$P844,1,0)</f>
        <v>0</v>
      </c>
      <c r="S843" s="56" t="s">
        <v>24</v>
      </c>
    </row>
    <row r="844" spans="2:22" hidden="1" x14ac:dyDescent="0.2">
      <c r="C844" s="6" t="s">
        <v>77</v>
      </c>
      <c r="D844" s="60"/>
      <c r="E844" s="74"/>
      <c r="F844" s="14" t="s">
        <v>38</v>
      </c>
      <c r="G844" s="75"/>
      <c r="H844" s="60"/>
      <c r="J844" s="133" t="s">
        <v>47</v>
      </c>
      <c r="K844" s="134">
        <f>$O847+$O844+$O841</f>
        <v>0</v>
      </c>
      <c r="L844" s="135">
        <f>$P847+$P844+$P841</f>
        <v>0</v>
      </c>
      <c r="N844" s="124" t="s">
        <v>47</v>
      </c>
      <c r="O844" s="125">
        <f>IF($E843&gt;$G843,1,0)+IF($E844&gt;$G844,1,0)+IF($E845&gt;$G845,1,0)</f>
        <v>0</v>
      </c>
      <c r="P844" s="126">
        <f>IF($E843&lt;$G843,1,0)+IF($E844&lt;$G844,1,0)+IF($E845&lt;$G845,1,0)</f>
        <v>0</v>
      </c>
    </row>
    <row r="845" spans="2:22" ht="13.8" hidden="1" thickBot="1" x14ac:dyDescent="0.25">
      <c r="C845" s="8"/>
      <c r="D845" s="48"/>
      <c r="E845" s="77"/>
      <c r="F845" s="78" t="s">
        <v>38</v>
      </c>
      <c r="G845" s="79"/>
      <c r="H845" s="48"/>
      <c r="J845" s="136" t="s">
        <v>45</v>
      </c>
      <c r="K845" s="137">
        <f>$O848+$O845+$O842</f>
        <v>0</v>
      </c>
      <c r="L845" s="138">
        <f>$P848+$P845+$P842</f>
        <v>0</v>
      </c>
      <c r="N845" s="130" t="s">
        <v>45</v>
      </c>
      <c r="O845" s="131">
        <f>SUM(E843:E845)</f>
        <v>0</v>
      </c>
      <c r="P845" s="132">
        <f>SUM(G843:G845)</f>
        <v>0</v>
      </c>
    </row>
    <row r="846" spans="2:22" hidden="1" x14ac:dyDescent="0.2">
      <c r="C846" s="5"/>
      <c r="D846" s="43"/>
      <c r="E846" s="70"/>
      <c r="F846" s="71" t="s">
        <v>38</v>
      </c>
      <c r="G846" s="72"/>
      <c r="H846" s="43"/>
      <c r="J846" s="9"/>
      <c r="K846" s="10"/>
      <c r="L846" s="10"/>
      <c r="N846" s="118" t="s">
        <v>46</v>
      </c>
      <c r="O846" s="119">
        <f>IF($O847&gt;$P847,1,0)</f>
        <v>0</v>
      </c>
      <c r="P846" s="120">
        <f>IF($O847&lt;$P847,1,0)</f>
        <v>0</v>
      </c>
      <c r="S846" s="56" t="s">
        <v>24</v>
      </c>
    </row>
    <row r="847" spans="2:22" hidden="1" x14ac:dyDescent="0.2">
      <c r="C847" s="6" t="s">
        <v>78</v>
      </c>
      <c r="D847" s="60"/>
      <c r="E847" s="74"/>
      <c r="F847" s="14" t="s">
        <v>38</v>
      </c>
      <c r="G847" s="75"/>
      <c r="H847" s="60"/>
      <c r="J847" s="9"/>
      <c r="K847" s="10"/>
      <c r="L847" s="10"/>
      <c r="N847" s="124" t="s">
        <v>47</v>
      </c>
      <c r="O847" s="125">
        <f>IF($E846&gt;$G846,1,0)+IF($E847&gt;$G847,1,0)+IF($E848&gt;$G848,1,0)</f>
        <v>0</v>
      </c>
      <c r="P847" s="126">
        <f>IF($E846&lt;$G846,1,0)+IF($E847&lt;$G847,1,0)+IF($E848&lt;$G848,1,0)</f>
        <v>0</v>
      </c>
    </row>
    <row r="848" spans="2:22" ht="13.8" hidden="1" thickBot="1" x14ac:dyDescent="0.25">
      <c r="C848" s="7"/>
      <c r="D848" s="48"/>
      <c r="E848" s="77"/>
      <c r="F848" s="78" t="s">
        <v>38</v>
      </c>
      <c r="G848" s="79"/>
      <c r="H848" s="48"/>
      <c r="J848" s="9"/>
      <c r="K848" s="10"/>
      <c r="L848" s="10"/>
      <c r="N848" s="130" t="s">
        <v>45</v>
      </c>
      <c r="O848" s="131">
        <f>SUM(E846:E848)</f>
        <v>0</v>
      </c>
      <c r="P848" s="132">
        <f>SUM(G846:G848)</f>
        <v>0</v>
      </c>
    </row>
    <row r="849" spans="2:22" hidden="1" x14ac:dyDescent="0.2">
      <c r="E849" s="13"/>
      <c r="F849" s="14"/>
      <c r="G849" s="13"/>
      <c r="J849" s="9"/>
      <c r="K849" s="10"/>
      <c r="L849" s="10"/>
      <c r="N849" s="9"/>
      <c r="O849" s="4"/>
      <c r="P849" s="4"/>
    </row>
    <row r="850" spans="2:22" ht="13.8" hidden="1" thickBot="1" x14ac:dyDescent="0.25">
      <c r="B850" t="s">
        <v>53</v>
      </c>
      <c r="C850" s="40" t="s">
        <v>0</v>
      </c>
      <c r="D850" s="69"/>
      <c r="E850" s="1">
        <f>$K854</f>
        <v>0</v>
      </c>
      <c r="F850" s="2" t="s">
        <v>38</v>
      </c>
      <c r="G850" s="3">
        <f>$L854</f>
        <v>0</v>
      </c>
      <c r="H850" s="69"/>
      <c r="J850" s="113" t="s">
        <v>1</v>
      </c>
      <c r="K850" s="114" t="str">
        <f>IF($K854&gt;$L854,"○","×")</f>
        <v>×</v>
      </c>
      <c r="L850" s="114" t="str">
        <f>IF($K854&lt;$L854,"○","×")</f>
        <v>×</v>
      </c>
      <c r="O850" s="4"/>
      <c r="P850" s="4"/>
      <c r="S850"/>
      <c r="T850" t="s">
        <v>22</v>
      </c>
      <c r="U850" t="s">
        <v>22</v>
      </c>
      <c r="V850" t="s">
        <v>22</v>
      </c>
    </row>
    <row r="851" spans="2:22" hidden="1" x14ac:dyDescent="0.2">
      <c r="C851" s="5"/>
      <c r="D851" s="43"/>
      <c r="E851" s="70"/>
      <c r="F851" s="71" t="s">
        <v>38</v>
      </c>
      <c r="G851" s="72"/>
      <c r="H851" s="73"/>
      <c r="J851" s="115" t="s">
        <v>50</v>
      </c>
      <c r="K851" s="116">
        <f>$O852</f>
        <v>0</v>
      </c>
      <c r="L851" s="117">
        <f>$P852</f>
        <v>0</v>
      </c>
      <c r="N851" s="118" t="s">
        <v>46</v>
      </c>
      <c r="O851" s="119">
        <f>IF($O852&gt;$P852,1,0)</f>
        <v>0</v>
      </c>
      <c r="P851" s="120">
        <f>IF($O852&lt;$P852,1,0)</f>
        <v>0</v>
      </c>
      <c r="S851" s="56" t="s">
        <v>23</v>
      </c>
    </row>
    <row r="852" spans="2:22" hidden="1" x14ac:dyDescent="0.2">
      <c r="C852" s="6" t="s">
        <v>76</v>
      </c>
      <c r="D852" s="60"/>
      <c r="E852" s="74"/>
      <c r="F852" s="14" t="s">
        <v>38</v>
      </c>
      <c r="G852" s="75"/>
      <c r="H852" s="76"/>
      <c r="J852" s="121" t="s">
        <v>43</v>
      </c>
      <c r="K852" s="122">
        <f>$O855</f>
        <v>0</v>
      </c>
      <c r="L852" s="123">
        <f>$P855</f>
        <v>0</v>
      </c>
      <c r="N852" s="124" t="s">
        <v>47</v>
      </c>
      <c r="O852" s="125">
        <f>IF($E851&gt;$G851,1,0)+IF($E852&gt;$G852,1,0)+IF($E853&gt;$G853,1,0)</f>
        <v>0</v>
      </c>
      <c r="P852" s="126">
        <f>IF($E851&lt;$G851,1,0)+IF($E852&lt;$G852,1,0)+IF($E853&lt;$G853,1,0)</f>
        <v>0</v>
      </c>
    </row>
    <row r="853" spans="2:22" ht="13.8" hidden="1" thickBot="1" x14ac:dyDescent="0.25">
      <c r="C853" s="7"/>
      <c r="D853" s="48"/>
      <c r="E853" s="77"/>
      <c r="F853" s="78" t="s">
        <v>38</v>
      </c>
      <c r="G853" s="79"/>
      <c r="H853" s="80"/>
      <c r="J853" s="127" t="s">
        <v>44</v>
      </c>
      <c r="K853" s="128">
        <f>$O858</f>
        <v>0</v>
      </c>
      <c r="L853" s="129">
        <f>$P858</f>
        <v>0</v>
      </c>
      <c r="N853" s="130" t="s">
        <v>45</v>
      </c>
      <c r="O853" s="131">
        <f>SUM(E851:E853)</f>
        <v>0</v>
      </c>
      <c r="P853" s="132">
        <f>SUM(G851:G853)</f>
        <v>0</v>
      </c>
    </row>
    <row r="854" spans="2:22" hidden="1" x14ac:dyDescent="0.2">
      <c r="C854" s="6"/>
      <c r="D854" s="43"/>
      <c r="E854" s="70"/>
      <c r="F854" s="71" t="s">
        <v>38</v>
      </c>
      <c r="G854" s="72"/>
      <c r="H854" s="43"/>
      <c r="J854" s="133" t="s">
        <v>46</v>
      </c>
      <c r="K854" s="134">
        <f>$O857+$O854+$O851</f>
        <v>0</v>
      </c>
      <c r="L854" s="135">
        <f>$P857+$P854+$P851</f>
        <v>0</v>
      </c>
      <c r="N854" s="118" t="s">
        <v>46</v>
      </c>
      <c r="O854" s="119">
        <f>IF($O855&gt;$P855,1,0)</f>
        <v>0</v>
      </c>
      <c r="P854" s="120">
        <f>IF($O855&lt;$P855,1,0)</f>
        <v>0</v>
      </c>
      <c r="S854" s="56" t="s">
        <v>24</v>
      </c>
    </row>
    <row r="855" spans="2:22" hidden="1" x14ac:dyDescent="0.2">
      <c r="C855" s="6" t="s">
        <v>77</v>
      </c>
      <c r="D855" s="60"/>
      <c r="E855" s="74"/>
      <c r="F855" s="14" t="s">
        <v>38</v>
      </c>
      <c r="G855" s="75"/>
      <c r="H855" s="60"/>
      <c r="J855" s="133" t="s">
        <v>47</v>
      </c>
      <c r="K855" s="134">
        <f>$O858+$O855+$O852</f>
        <v>0</v>
      </c>
      <c r="L855" s="135">
        <f>$P858+$P855+$P852</f>
        <v>0</v>
      </c>
      <c r="N855" s="124" t="s">
        <v>47</v>
      </c>
      <c r="O855" s="125">
        <f>IF($E854&gt;$G854,1,0)+IF($E855&gt;$G855,1,0)+IF($E856&gt;$G856,1,0)</f>
        <v>0</v>
      </c>
      <c r="P855" s="126">
        <f>IF($E854&lt;$G854,1,0)+IF($E855&lt;$G855,1,0)+IF($E856&lt;$G856,1,0)</f>
        <v>0</v>
      </c>
    </row>
    <row r="856" spans="2:22" ht="13.8" hidden="1" thickBot="1" x14ac:dyDescent="0.25">
      <c r="C856" s="8"/>
      <c r="D856" s="48"/>
      <c r="E856" s="77"/>
      <c r="F856" s="78" t="s">
        <v>38</v>
      </c>
      <c r="G856" s="79"/>
      <c r="H856" s="48"/>
      <c r="J856" s="136" t="s">
        <v>45</v>
      </c>
      <c r="K856" s="137">
        <f>$O859+$O856+$O853</f>
        <v>0</v>
      </c>
      <c r="L856" s="138">
        <f>$P859+$P856+$P853</f>
        <v>0</v>
      </c>
      <c r="N856" s="130" t="s">
        <v>45</v>
      </c>
      <c r="O856" s="131">
        <f>SUM(E854:E856)</f>
        <v>0</v>
      </c>
      <c r="P856" s="132">
        <f>SUM(G854:G856)</f>
        <v>0</v>
      </c>
    </row>
    <row r="857" spans="2:22" hidden="1" x14ac:dyDescent="0.2">
      <c r="C857" s="5"/>
      <c r="D857" s="43"/>
      <c r="E857" s="70"/>
      <c r="F857" s="71" t="s">
        <v>38</v>
      </c>
      <c r="G857" s="72"/>
      <c r="H857" s="43"/>
      <c r="J857" s="9"/>
      <c r="K857" s="10"/>
      <c r="L857" s="10"/>
      <c r="N857" s="118" t="s">
        <v>46</v>
      </c>
      <c r="O857" s="119">
        <f>IF($O858&gt;$P858,1,0)</f>
        <v>0</v>
      </c>
      <c r="P857" s="120">
        <f>IF($O858&lt;$P858,1,0)</f>
        <v>0</v>
      </c>
      <c r="S857" s="56" t="s">
        <v>24</v>
      </c>
    </row>
    <row r="858" spans="2:22" hidden="1" x14ac:dyDescent="0.2">
      <c r="C858" s="6" t="s">
        <v>78</v>
      </c>
      <c r="D858" s="60"/>
      <c r="E858" s="74"/>
      <c r="F858" s="14" t="s">
        <v>38</v>
      </c>
      <c r="G858" s="75"/>
      <c r="H858" s="60"/>
      <c r="J858" s="9"/>
      <c r="K858" s="10"/>
      <c r="L858" s="10"/>
      <c r="N858" s="124" t="s">
        <v>47</v>
      </c>
      <c r="O858" s="125">
        <f>IF($E857&gt;$G857,1,0)+IF($E858&gt;$G858,1,0)+IF($E859&gt;$G859,1,0)</f>
        <v>0</v>
      </c>
      <c r="P858" s="126">
        <f>IF($E857&lt;$G857,1,0)+IF($E858&lt;$G858,1,0)+IF($E859&lt;$G859,1,0)</f>
        <v>0</v>
      </c>
    </row>
    <row r="859" spans="2:22" ht="13.8" hidden="1" thickBot="1" x14ac:dyDescent="0.25">
      <c r="C859" s="7"/>
      <c r="D859" s="48"/>
      <c r="E859" s="77"/>
      <c r="F859" s="78" t="s">
        <v>38</v>
      </c>
      <c r="G859" s="79"/>
      <c r="H859" s="48"/>
      <c r="J859" s="9"/>
      <c r="K859" s="10"/>
      <c r="L859" s="10"/>
      <c r="N859" s="130" t="s">
        <v>45</v>
      </c>
      <c r="O859" s="131">
        <f>SUM(E857:E859)</f>
        <v>0</v>
      </c>
      <c r="P859" s="132">
        <f>SUM(G857:G859)</f>
        <v>0</v>
      </c>
    </row>
    <row r="860" spans="2:22" hidden="1" x14ac:dyDescent="0.2">
      <c r="C860" s="11"/>
      <c r="E860" s="13"/>
      <c r="F860" s="14"/>
      <c r="G860" s="13"/>
      <c r="J860" s="9"/>
      <c r="K860" s="10"/>
      <c r="L860" s="10"/>
      <c r="N860" s="9"/>
      <c r="O860" s="4"/>
      <c r="P860" s="4"/>
    </row>
    <row r="861" spans="2:22" ht="13.8" hidden="1" thickBot="1" x14ac:dyDescent="0.25">
      <c r="B861" t="s">
        <v>54</v>
      </c>
      <c r="C861" s="40" t="s">
        <v>0</v>
      </c>
      <c r="D861" s="69"/>
      <c r="E861" s="1">
        <f>$K865</f>
        <v>0</v>
      </c>
      <c r="F861" s="2" t="s">
        <v>38</v>
      </c>
      <c r="G861" s="3">
        <f>$L865</f>
        <v>0</v>
      </c>
      <c r="H861" s="69"/>
      <c r="J861" s="113" t="s">
        <v>1</v>
      </c>
      <c r="K861" s="114" t="str">
        <f>IF($K865&gt;$L865,"○","×")</f>
        <v>×</v>
      </c>
      <c r="L861" s="114" t="str">
        <f>IF($K865&lt;$L865,"○","×")</f>
        <v>×</v>
      </c>
      <c r="O861" s="4"/>
      <c r="P861" s="4"/>
      <c r="S861"/>
      <c r="T861" t="s">
        <v>22</v>
      </c>
      <c r="U861" t="s">
        <v>22</v>
      </c>
      <c r="V861" t="s">
        <v>22</v>
      </c>
    </row>
    <row r="862" spans="2:22" hidden="1" x14ac:dyDescent="0.2">
      <c r="C862" s="5"/>
      <c r="D862" s="43"/>
      <c r="E862" s="70"/>
      <c r="F862" s="71" t="s">
        <v>38</v>
      </c>
      <c r="G862" s="72"/>
      <c r="H862" s="73"/>
      <c r="J862" s="115" t="s">
        <v>50</v>
      </c>
      <c r="K862" s="116">
        <f>$O863</f>
        <v>0</v>
      </c>
      <c r="L862" s="117">
        <f>$P863</f>
        <v>0</v>
      </c>
      <c r="N862" s="118" t="s">
        <v>46</v>
      </c>
      <c r="O862" s="119">
        <f>IF($O863&gt;$P863,1,0)</f>
        <v>0</v>
      </c>
      <c r="P862" s="120">
        <f>IF($O863&lt;$P863,1,0)</f>
        <v>0</v>
      </c>
      <c r="S862" s="56" t="s">
        <v>23</v>
      </c>
    </row>
    <row r="863" spans="2:22" hidden="1" x14ac:dyDescent="0.2">
      <c r="C863" s="6" t="s">
        <v>76</v>
      </c>
      <c r="D863" s="60"/>
      <c r="E863" s="74"/>
      <c r="F863" s="14" t="s">
        <v>38</v>
      </c>
      <c r="G863" s="75"/>
      <c r="H863" s="76"/>
      <c r="J863" s="121" t="s">
        <v>43</v>
      </c>
      <c r="K863" s="122">
        <f>$O866</f>
        <v>0</v>
      </c>
      <c r="L863" s="123">
        <f>$P866</f>
        <v>0</v>
      </c>
      <c r="N863" s="124" t="s">
        <v>47</v>
      </c>
      <c r="O863" s="125">
        <f>IF($E862&gt;$G862,1,0)+IF($E863&gt;$G863,1,0)+IF($E864&gt;$G864,1,0)</f>
        <v>0</v>
      </c>
      <c r="P863" s="126">
        <f>IF($E862&lt;$G862,1,0)+IF($E863&lt;$G863,1,0)+IF($E864&lt;$G864,1,0)</f>
        <v>0</v>
      </c>
    </row>
    <row r="864" spans="2:22" ht="13.8" hidden="1" thickBot="1" x14ac:dyDescent="0.25">
      <c r="C864" s="7"/>
      <c r="D864" s="48"/>
      <c r="E864" s="77"/>
      <c r="F864" s="78" t="s">
        <v>38</v>
      </c>
      <c r="G864" s="79"/>
      <c r="H864" s="80"/>
      <c r="J864" s="127" t="s">
        <v>44</v>
      </c>
      <c r="K864" s="128">
        <f>$O869</f>
        <v>0</v>
      </c>
      <c r="L864" s="129">
        <f>$P869</f>
        <v>0</v>
      </c>
      <c r="N864" s="130" t="s">
        <v>45</v>
      </c>
      <c r="O864" s="131">
        <f>SUM(E862:E864)</f>
        <v>0</v>
      </c>
      <c r="P864" s="132">
        <f>SUM(G862:G864)</f>
        <v>0</v>
      </c>
    </row>
    <row r="865" spans="2:22" hidden="1" x14ac:dyDescent="0.2">
      <c r="C865" s="6"/>
      <c r="D865" s="43"/>
      <c r="E865" s="70"/>
      <c r="F865" s="71" t="s">
        <v>38</v>
      </c>
      <c r="G865" s="72"/>
      <c r="H865" s="43"/>
      <c r="J865" s="133" t="s">
        <v>46</v>
      </c>
      <c r="K865" s="134">
        <f>$O868+$O865+$O862</f>
        <v>0</v>
      </c>
      <c r="L865" s="135">
        <f>$P868+$P865+$P862</f>
        <v>0</v>
      </c>
      <c r="N865" s="118" t="s">
        <v>46</v>
      </c>
      <c r="O865" s="119">
        <f>IF($O866&gt;$P866,1,0)</f>
        <v>0</v>
      </c>
      <c r="P865" s="120">
        <f>IF($O866&lt;$P866,1,0)</f>
        <v>0</v>
      </c>
      <c r="S865" s="56" t="s">
        <v>24</v>
      </c>
    </row>
    <row r="866" spans="2:22" hidden="1" x14ac:dyDescent="0.2">
      <c r="C866" s="6" t="s">
        <v>77</v>
      </c>
      <c r="D866" s="60"/>
      <c r="E866" s="74"/>
      <c r="F866" s="14" t="s">
        <v>38</v>
      </c>
      <c r="G866" s="75"/>
      <c r="H866" s="60"/>
      <c r="J866" s="133" t="s">
        <v>47</v>
      </c>
      <c r="K866" s="134">
        <f>$O869+$O866+$O863</f>
        <v>0</v>
      </c>
      <c r="L866" s="135">
        <f>$P869+$P866+$P863</f>
        <v>0</v>
      </c>
      <c r="N866" s="124" t="s">
        <v>47</v>
      </c>
      <c r="O866" s="125">
        <f>IF($E865&gt;$G865,1,0)+IF($E866&gt;$G866,1,0)+IF($E867&gt;$G867,1,0)</f>
        <v>0</v>
      </c>
      <c r="P866" s="126">
        <f>IF($E865&lt;$G865,1,0)+IF($E866&lt;$G866,1,0)+IF($E867&lt;$G867,1,0)</f>
        <v>0</v>
      </c>
    </row>
    <row r="867" spans="2:22" ht="13.8" hidden="1" thickBot="1" x14ac:dyDescent="0.25">
      <c r="C867" s="8"/>
      <c r="D867" s="48"/>
      <c r="E867" s="77"/>
      <c r="F867" s="78" t="s">
        <v>38</v>
      </c>
      <c r="G867" s="79"/>
      <c r="H867" s="48"/>
      <c r="J867" s="136" t="s">
        <v>45</v>
      </c>
      <c r="K867" s="137">
        <f>$O870+$O867+$O864</f>
        <v>0</v>
      </c>
      <c r="L867" s="138">
        <f>$P870+$P867+$P864</f>
        <v>0</v>
      </c>
      <c r="N867" s="130" t="s">
        <v>45</v>
      </c>
      <c r="O867" s="131">
        <f>SUM(E865:E867)</f>
        <v>0</v>
      </c>
      <c r="P867" s="132">
        <f>SUM(G865:G867)</f>
        <v>0</v>
      </c>
    </row>
    <row r="868" spans="2:22" hidden="1" x14ac:dyDescent="0.2">
      <c r="C868" s="5"/>
      <c r="D868" s="43"/>
      <c r="E868" s="70"/>
      <c r="F868" s="71" t="s">
        <v>38</v>
      </c>
      <c r="G868" s="72"/>
      <c r="H868" s="43"/>
      <c r="J868" s="9"/>
      <c r="K868" s="10"/>
      <c r="L868" s="10"/>
      <c r="N868" s="118" t="s">
        <v>46</v>
      </c>
      <c r="O868" s="119">
        <f>IF($O869&gt;$P869,1,0)</f>
        <v>0</v>
      </c>
      <c r="P868" s="120">
        <f>IF($O869&lt;$P869,1,0)</f>
        <v>0</v>
      </c>
      <c r="S868" s="56" t="s">
        <v>24</v>
      </c>
    </row>
    <row r="869" spans="2:22" hidden="1" x14ac:dyDescent="0.2">
      <c r="C869" s="6" t="s">
        <v>78</v>
      </c>
      <c r="D869" s="60"/>
      <c r="E869" s="74"/>
      <c r="F869" s="14" t="s">
        <v>38</v>
      </c>
      <c r="G869" s="75"/>
      <c r="H869" s="60"/>
      <c r="J869" s="9"/>
      <c r="K869" s="10"/>
      <c r="L869" s="10"/>
      <c r="N869" s="124" t="s">
        <v>47</v>
      </c>
      <c r="O869" s="125">
        <f>IF($E868&gt;$G868,1,0)+IF($E869&gt;$G869,1,0)+IF($E870&gt;$G870,1,0)</f>
        <v>0</v>
      </c>
      <c r="P869" s="126">
        <f>IF($E868&lt;$G868,1,0)+IF($E869&lt;$G869,1,0)+IF($E870&lt;$G870,1,0)</f>
        <v>0</v>
      </c>
    </row>
    <row r="870" spans="2:22" ht="13.8" hidden="1" thickBot="1" x14ac:dyDescent="0.25">
      <c r="C870" s="7"/>
      <c r="D870" s="48"/>
      <c r="E870" s="77"/>
      <c r="F870" s="78" t="s">
        <v>38</v>
      </c>
      <c r="G870" s="79"/>
      <c r="H870" s="48"/>
      <c r="J870" s="9"/>
      <c r="K870" s="10"/>
      <c r="L870" s="10"/>
      <c r="N870" s="130" t="s">
        <v>45</v>
      </c>
      <c r="O870" s="131">
        <f>SUM(E868:E870)</f>
        <v>0</v>
      </c>
      <c r="P870" s="132">
        <f>SUM(G868:G870)</f>
        <v>0</v>
      </c>
    </row>
    <row r="871" spans="2:22" hidden="1" x14ac:dyDescent="0.2">
      <c r="E871" s="13"/>
      <c r="F871" s="14"/>
      <c r="G871" s="13"/>
      <c r="J871" s="9"/>
      <c r="K871" s="10"/>
      <c r="L871" s="10"/>
      <c r="N871" s="9"/>
      <c r="O871" s="4"/>
      <c r="P871" s="4"/>
    </row>
    <row r="872" spans="2:22" ht="13.8" hidden="1" thickBot="1" x14ac:dyDescent="0.25">
      <c r="B872" t="s">
        <v>55</v>
      </c>
      <c r="C872" s="40" t="s">
        <v>0</v>
      </c>
      <c r="D872" s="69"/>
      <c r="E872" s="1">
        <f>$K876</f>
        <v>0</v>
      </c>
      <c r="F872" s="2" t="s">
        <v>38</v>
      </c>
      <c r="G872" s="3">
        <f>$L876</f>
        <v>0</v>
      </c>
      <c r="H872" s="69"/>
      <c r="J872" s="113" t="s">
        <v>1</v>
      </c>
      <c r="K872" s="114" t="str">
        <f>IF($K876&gt;$L876,"○","×")</f>
        <v>×</v>
      </c>
      <c r="L872" s="114" t="str">
        <f>IF($K876&lt;$L876,"○","×")</f>
        <v>×</v>
      </c>
      <c r="O872" s="4"/>
      <c r="P872" s="4"/>
      <c r="S872"/>
      <c r="T872" t="s">
        <v>22</v>
      </c>
      <c r="U872" t="s">
        <v>22</v>
      </c>
      <c r="V872" t="s">
        <v>22</v>
      </c>
    </row>
    <row r="873" spans="2:22" hidden="1" x14ac:dyDescent="0.2">
      <c r="C873" s="5"/>
      <c r="D873" s="43"/>
      <c r="E873" s="70"/>
      <c r="F873" s="71" t="s">
        <v>38</v>
      </c>
      <c r="G873" s="72"/>
      <c r="H873" s="73"/>
      <c r="J873" s="115" t="s">
        <v>50</v>
      </c>
      <c r="K873" s="116">
        <f>$O874</f>
        <v>0</v>
      </c>
      <c r="L873" s="117">
        <f>$P874</f>
        <v>0</v>
      </c>
      <c r="N873" s="118" t="s">
        <v>46</v>
      </c>
      <c r="O873" s="119">
        <f>IF($O874&gt;$P874,1,0)</f>
        <v>0</v>
      </c>
      <c r="P873" s="120">
        <f>IF($O874&lt;$P874,1,0)</f>
        <v>0</v>
      </c>
      <c r="S873" s="56" t="s">
        <v>23</v>
      </c>
    </row>
    <row r="874" spans="2:22" hidden="1" x14ac:dyDescent="0.2">
      <c r="C874" s="6" t="s">
        <v>76</v>
      </c>
      <c r="D874" s="60"/>
      <c r="E874" s="74"/>
      <c r="F874" s="14" t="s">
        <v>38</v>
      </c>
      <c r="G874" s="75"/>
      <c r="H874" s="76"/>
      <c r="J874" s="121" t="s">
        <v>43</v>
      </c>
      <c r="K874" s="122">
        <f>$O877</f>
        <v>0</v>
      </c>
      <c r="L874" s="123">
        <f>$P877</f>
        <v>0</v>
      </c>
      <c r="N874" s="124" t="s">
        <v>47</v>
      </c>
      <c r="O874" s="125">
        <f>IF($E873&gt;$G873,1,0)+IF($E874&gt;$G874,1,0)+IF($E875&gt;$G875,1,0)</f>
        <v>0</v>
      </c>
      <c r="P874" s="126">
        <f>IF($E873&lt;$G873,1,0)+IF($E874&lt;$G874,1,0)+IF($E875&lt;$G875,1,0)</f>
        <v>0</v>
      </c>
    </row>
    <row r="875" spans="2:22" ht="13.8" hidden="1" thickBot="1" x14ac:dyDescent="0.25">
      <c r="C875" s="7"/>
      <c r="D875" s="48"/>
      <c r="E875" s="77"/>
      <c r="F875" s="78" t="s">
        <v>38</v>
      </c>
      <c r="G875" s="79"/>
      <c r="H875" s="80"/>
      <c r="J875" s="127" t="s">
        <v>44</v>
      </c>
      <c r="K875" s="128">
        <f>$O880</f>
        <v>0</v>
      </c>
      <c r="L875" s="129">
        <f>$P880</f>
        <v>0</v>
      </c>
      <c r="N875" s="130" t="s">
        <v>45</v>
      </c>
      <c r="O875" s="131">
        <f>SUM(E873:E875)</f>
        <v>0</v>
      </c>
      <c r="P875" s="132">
        <f>SUM(G873:G875)</f>
        <v>0</v>
      </c>
    </row>
    <row r="876" spans="2:22" hidden="1" x14ac:dyDescent="0.2">
      <c r="C876" s="6"/>
      <c r="D876" s="43"/>
      <c r="E876" s="70"/>
      <c r="F876" s="71" t="s">
        <v>38</v>
      </c>
      <c r="G876" s="72"/>
      <c r="H876" s="43"/>
      <c r="J876" s="133" t="s">
        <v>46</v>
      </c>
      <c r="K876" s="134">
        <f>$O879+$O876+$O873</f>
        <v>0</v>
      </c>
      <c r="L876" s="135">
        <f>$P879+$P876+$P873</f>
        <v>0</v>
      </c>
      <c r="N876" s="118" t="s">
        <v>46</v>
      </c>
      <c r="O876" s="119">
        <f>IF($O877&gt;$P877,1,0)</f>
        <v>0</v>
      </c>
      <c r="P876" s="120">
        <f>IF($O877&lt;$P877,1,0)</f>
        <v>0</v>
      </c>
      <c r="S876" s="56" t="s">
        <v>24</v>
      </c>
    </row>
    <row r="877" spans="2:22" hidden="1" x14ac:dyDescent="0.2">
      <c r="C877" s="6" t="s">
        <v>77</v>
      </c>
      <c r="D877" s="60"/>
      <c r="E877" s="74"/>
      <c r="F877" s="14" t="s">
        <v>38</v>
      </c>
      <c r="G877" s="75"/>
      <c r="H877" s="60"/>
      <c r="J877" s="133" t="s">
        <v>47</v>
      </c>
      <c r="K877" s="134">
        <f>$O880+$O877+$O874</f>
        <v>0</v>
      </c>
      <c r="L877" s="135">
        <f>$P880+$P877+$P874</f>
        <v>0</v>
      </c>
      <c r="N877" s="124" t="s">
        <v>47</v>
      </c>
      <c r="O877" s="125">
        <f>IF($E876&gt;$G876,1,0)+IF($E877&gt;$G877,1,0)+IF($E878&gt;$G878,1,0)</f>
        <v>0</v>
      </c>
      <c r="P877" s="126">
        <f>IF($E876&lt;$G876,1,0)+IF($E877&lt;$G877,1,0)+IF($E878&lt;$G878,1,0)</f>
        <v>0</v>
      </c>
    </row>
    <row r="878" spans="2:22" ht="13.8" hidden="1" thickBot="1" x14ac:dyDescent="0.25">
      <c r="C878" s="8"/>
      <c r="D878" s="48"/>
      <c r="E878" s="77"/>
      <c r="F878" s="78" t="s">
        <v>38</v>
      </c>
      <c r="G878" s="79"/>
      <c r="H878" s="48"/>
      <c r="J878" s="136" t="s">
        <v>45</v>
      </c>
      <c r="K878" s="137">
        <f>$O881+$O878+$O875</f>
        <v>0</v>
      </c>
      <c r="L878" s="138">
        <f>$P881+$P878+$P875</f>
        <v>0</v>
      </c>
      <c r="N878" s="130" t="s">
        <v>45</v>
      </c>
      <c r="O878" s="131">
        <f>SUM(E876:E878)</f>
        <v>0</v>
      </c>
      <c r="P878" s="132">
        <f>SUM(G876:G878)</f>
        <v>0</v>
      </c>
    </row>
    <row r="879" spans="2:22" hidden="1" x14ac:dyDescent="0.2">
      <c r="C879" s="5"/>
      <c r="D879" s="43"/>
      <c r="E879" s="70"/>
      <c r="F879" s="71" t="s">
        <v>38</v>
      </c>
      <c r="G879" s="72"/>
      <c r="H879" s="43"/>
      <c r="J879" s="9"/>
      <c r="K879" s="10"/>
      <c r="L879" s="10"/>
      <c r="N879" s="118" t="s">
        <v>46</v>
      </c>
      <c r="O879" s="119">
        <f>IF($O880&gt;$P880,1,0)</f>
        <v>0</v>
      </c>
      <c r="P879" s="120">
        <f>IF($O880&lt;$P880,1,0)</f>
        <v>0</v>
      </c>
      <c r="S879" s="56" t="s">
        <v>24</v>
      </c>
    </row>
    <row r="880" spans="2:22" hidden="1" x14ac:dyDescent="0.2">
      <c r="C880" s="6" t="s">
        <v>78</v>
      </c>
      <c r="D880" s="60"/>
      <c r="E880" s="74"/>
      <c r="F880" s="14" t="s">
        <v>38</v>
      </c>
      <c r="G880" s="75"/>
      <c r="H880" s="60"/>
      <c r="J880" s="9"/>
      <c r="K880" s="10"/>
      <c r="L880" s="10"/>
      <c r="N880" s="124" t="s">
        <v>47</v>
      </c>
      <c r="O880" s="125">
        <f>IF($E879&gt;$G879,1,0)+IF($E880&gt;$G880,1,0)+IF($E881&gt;$G881,1,0)</f>
        <v>0</v>
      </c>
      <c r="P880" s="126">
        <f>IF($E879&lt;$G879,1,0)+IF($E880&lt;$G880,1,0)+IF($E881&lt;$G881,1,0)</f>
        <v>0</v>
      </c>
    </row>
    <row r="881" spans="1:22" ht="13.8" hidden="1" thickBot="1" x14ac:dyDescent="0.25">
      <c r="C881" s="7"/>
      <c r="D881" s="48"/>
      <c r="E881" s="77"/>
      <c r="F881" s="78" t="s">
        <v>38</v>
      </c>
      <c r="G881" s="79"/>
      <c r="H881" s="48"/>
      <c r="J881" s="9"/>
      <c r="K881" s="10"/>
      <c r="L881" s="10"/>
      <c r="N881" s="130" t="s">
        <v>45</v>
      </c>
      <c r="O881" s="131">
        <f>SUM(E879:E881)</f>
        <v>0</v>
      </c>
      <c r="P881" s="132">
        <f>SUM(G879:G881)</f>
        <v>0</v>
      </c>
    </row>
    <row r="882" spans="1:22" hidden="1" x14ac:dyDescent="0.2">
      <c r="E882" s="13"/>
      <c r="F882" s="14"/>
      <c r="G882" s="13"/>
      <c r="J882" s="9"/>
      <c r="K882" s="10"/>
      <c r="L882" s="10"/>
      <c r="N882" s="9"/>
      <c r="O882" s="4"/>
      <c r="P882" s="4"/>
    </row>
    <row r="883" spans="1:22" ht="13.8" hidden="1" thickBot="1" x14ac:dyDescent="0.25">
      <c r="B883" t="s">
        <v>56</v>
      </c>
      <c r="C883" s="40" t="s">
        <v>0</v>
      </c>
      <c r="D883" s="69"/>
      <c r="E883" s="1">
        <f>$K887</f>
        <v>0</v>
      </c>
      <c r="F883" s="2" t="s">
        <v>38</v>
      </c>
      <c r="G883" s="3">
        <f>$L887</f>
        <v>0</v>
      </c>
      <c r="H883" s="69"/>
      <c r="J883" s="113" t="s">
        <v>1</v>
      </c>
      <c r="K883" s="114" t="str">
        <f>IF($K887&gt;$L887,"○","×")</f>
        <v>×</v>
      </c>
      <c r="L883" s="114" t="str">
        <f>IF($K887&lt;$L887,"○","×")</f>
        <v>×</v>
      </c>
      <c r="O883" s="4"/>
      <c r="P883" s="4"/>
      <c r="S883"/>
      <c r="T883" t="s">
        <v>22</v>
      </c>
      <c r="U883" t="s">
        <v>22</v>
      </c>
      <c r="V883" t="s">
        <v>22</v>
      </c>
    </row>
    <row r="884" spans="1:22" hidden="1" x14ac:dyDescent="0.2">
      <c r="C884" s="5"/>
      <c r="D884" s="43"/>
      <c r="E884" s="70"/>
      <c r="F884" s="71" t="s">
        <v>38</v>
      </c>
      <c r="G884" s="72"/>
      <c r="H884" s="73"/>
      <c r="J884" s="115" t="s">
        <v>50</v>
      </c>
      <c r="K884" s="116">
        <f>$O885</f>
        <v>0</v>
      </c>
      <c r="L884" s="117">
        <f>$P885</f>
        <v>0</v>
      </c>
      <c r="N884" s="118" t="s">
        <v>46</v>
      </c>
      <c r="O884" s="119">
        <f>IF($O885&gt;$P885,1,0)</f>
        <v>0</v>
      </c>
      <c r="P884" s="120">
        <f>IF($O885&lt;$P885,1,0)</f>
        <v>0</v>
      </c>
      <c r="S884" s="56" t="s">
        <v>23</v>
      </c>
    </row>
    <row r="885" spans="1:22" hidden="1" x14ac:dyDescent="0.2">
      <c r="C885" s="6" t="s">
        <v>76</v>
      </c>
      <c r="D885" s="60"/>
      <c r="E885" s="74"/>
      <c r="F885" s="14" t="s">
        <v>38</v>
      </c>
      <c r="G885" s="75"/>
      <c r="H885" s="76"/>
      <c r="J885" s="121" t="s">
        <v>43</v>
      </c>
      <c r="K885" s="122">
        <f>$O888</f>
        <v>0</v>
      </c>
      <c r="L885" s="123">
        <f>$P888</f>
        <v>0</v>
      </c>
      <c r="N885" s="124" t="s">
        <v>47</v>
      </c>
      <c r="O885" s="125">
        <f>IF($E884&gt;$G884,1,0)+IF($E885&gt;$G885,1,0)+IF($E886&gt;$G886,1,0)</f>
        <v>0</v>
      </c>
      <c r="P885" s="126">
        <f>IF($E884&lt;$G884,1,0)+IF($E885&lt;$G885,1,0)+IF($E886&lt;$G886,1,0)</f>
        <v>0</v>
      </c>
    </row>
    <row r="886" spans="1:22" ht="13.8" hidden="1" thickBot="1" x14ac:dyDescent="0.25">
      <c r="C886" s="7"/>
      <c r="D886" s="48"/>
      <c r="E886" s="77"/>
      <c r="F886" s="78" t="s">
        <v>38</v>
      </c>
      <c r="G886" s="79"/>
      <c r="H886" s="80"/>
      <c r="J886" s="127" t="s">
        <v>44</v>
      </c>
      <c r="K886" s="128">
        <f>$O891</f>
        <v>0</v>
      </c>
      <c r="L886" s="129">
        <f>$P891</f>
        <v>0</v>
      </c>
      <c r="N886" s="130" t="s">
        <v>45</v>
      </c>
      <c r="O886" s="131">
        <f>SUM(E884:E886)</f>
        <v>0</v>
      </c>
      <c r="P886" s="132">
        <f>SUM(G884:G886)</f>
        <v>0</v>
      </c>
    </row>
    <row r="887" spans="1:22" hidden="1" x14ac:dyDescent="0.2">
      <c r="C887" s="6"/>
      <c r="D887" s="43"/>
      <c r="E887" s="70"/>
      <c r="F887" s="71" t="s">
        <v>38</v>
      </c>
      <c r="G887" s="72"/>
      <c r="H887" s="43"/>
      <c r="J887" s="133" t="s">
        <v>46</v>
      </c>
      <c r="K887" s="134">
        <f>$O890+$O887+$O884</f>
        <v>0</v>
      </c>
      <c r="L887" s="135">
        <f>$P890+$P887+$P884</f>
        <v>0</v>
      </c>
      <c r="N887" s="118" t="s">
        <v>46</v>
      </c>
      <c r="O887" s="119">
        <f>IF($O888&gt;$P888,1,0)</f>
        <v>0</v>
      </c>
      <c r="P887" s="120">
        <f>IF($O888&lt;$P888,1,0)</f>
        <v>0</v>
      </c>
      <c r="S887" s="56" t="s">
        <v>24</v>
      </c>
    </row>
    <row r="888" spans="1:22" hidden="1" x14ac:dyDescent="0.2">
      <c r="C888" s="6" t="s">
        <v>77</v>
      </c>
      <c r="D888" s="60"/>
      <c r="E888" s="74"/>
      <c r="F888" s="14" t="s">
        <v>38</v>
      </c>
      <c r="G888" s="75"/>
      <c r="H888" s="60"/>
      <c r="J888" s="133" t="s">
        <v>47</v>
      </c>
      <c r="K888" s="134">
        <f>$O891+$O888+$O885</f>
        <v>0</v>
      </c>
      <c r="L888" s="135">
        <f>$P891+$P888+$P885</f>
        <v>0</v>
      </c>
      <c r="N888" s="124" t="s">
        <v>47</v>
      </c>
      <c r="O888" s="125">
        <f>IF($E887&gt;$G887,1,0)+IF($E888&gt;$G888,1,0)+IF($E889&gt;$G889,1,0)</f>
        <v>0</v>
      </c>
      <c r="P888" s="126">
        <f>IF($E887&lt;$G887,1,0)+IF($E888&lt;$G888,1,0)+IF($E889&lt;$G889,1,0)</f>
        <v>0</v>
      </c>
    </row>
    <row r="889" spans="1:22" ht="13.8" hidden="1" thickBot="1" x14ac:dyDescent="0.25">
      <c r="C889" s="8"/>
      <c r="D889" s="48"/>
      <c r="E889" s="77"/>
      <c r="F889" s="78" t="s">
        <v>38</v>
      </c>
      <c r="G889" s="79"/>
      <c r="H889" s="48"/>
      <c r="J889" s="136" t="s">
        <v>45</v>
      </c>
      <c r="K889" s="137">
        <f>$O892+$O889+$O886</f>
        <v>0</v>
      </c>
      <c r="L889" s="138">
        <f>$P892+$P889+$P886</f>
        <v>0</v>
      </c>
      <c r="N889" s="130" t="s">
        <v>45</v>
      </c>
      <c r="O889" s="131">
        <f>SUM(E887:E889)</f>
        <v>0</v>
      </c>
      <c r="P889" s="132">
        <f>SUM(G887:G889)</f>
        <v>0</v>
      </c>
    </row>
    <row r="890" spans="1:22" hidden="1" x14ac:dyDescent="0.2">
      <c r="C890" s="5"/>
      <c r="D890" s="43"/>
      <c r="E890" s="70"/>
      <c r="F890" s="71" t="s">
        <v>38</v>
      </c>
      <c r="G890" s="72"/>
      <c r="H890" s="43"/>
      <c r="J890" s="9"/>
      <c r="K890" s="10"/>
      <c r="L890" s="10"/>
      <c r="N890" s="118" t="s">
        <v>46</v>
      </c>
      <c r="O890" s="119">
        <f>IF($O891&gt;$P891,1,0)</f>
        <v>0</v>
      </c>
      <c r="P890" s="120">
        <f>IF($O891&lt;$P891,1,0)</f>
        <v>0</v>
      </c>
      <c r="S890" s="56" t="s">
        <v>24</v>
      </c>
    </row>
    <row r="891" spans="1:22" hidden="1" x14ac:dyDescent="0.2">
      <c r="C891" s="6" t="s">
        <v>78</v>
      </c>
      <c r="D891" s="60"/>
      <c r="E891" s="74"/>
      <c r="F891" s="14" t="s">
        <v>38</v>
      </c>
      <c r="G891" s="75"/>
      <c r="H891" s="60"/>
      <c r="J891" s="9"/>
      <c r="K891" s="10"/>
      <c r="L891" s="10"/>
      <c r="N891" s="124" t="s">
        <v>47</v>
      </c>
      <c r="O891" s="125">
        <f>IF($E890&gt;$G890,1,0)+IF($E891&gt;$G891,1,0)+IF($E892&gt;$G892,1,0)</f>
        <v>0</v>
      </c>
      <c r="P891" s="126">
        <f>IF($E890&lt;$G890,1,0)+IF($E891&lt;$G891,1,0)+IF($E892&lt;$G892,1,0)</f>
        <v>0</v>
      </c>
    </row>
    <row r="892" spans="1:22" ht="13.8" hidden="1" thickBot="1" x14ac:dyDescent="0.25">
      <c r="C892" s="7"/>
      <c r="D892" s="48"/>
      <c r="E892" s="77"/>
      <c r="F892" s="78" t="s">
        <v>38</v>
      </c>
      <c r="G892" s="79"/>
      <c r="H892" s="48"/>
      <c r="J892" s="9"/>
      <c r="K892" s="10"/>
      <c r="L892" s="10"/>
      <c r="N892" s="130" t="s">
        <v>45</v>
      </c>
      <c r="O892" s="131">
        <f>SUM(E890:E892)</f>
        <v>0</v>
      </c>
      <c r="P892" s="132">
        <f>SUM(G890:G892)</f>
        <v>0</v>
      </c>
    </row>
    <row r="893" spans="1:22" hidden="1" x14ac:dyDescent="0.2">
      <c r="C893" s="11"/>
      <c r="E893" s="13"/>
      <c r="F893" s="14"/>
      <c r="G893" s="13"/>
      <c r="J893" s="9"/>
      <c r="K893" s="10"/>
      <c r="L893" s="10"/>
      <c r="N893" s="9"/>
      <c r="O893" s="4"/>
      <c r="P893" s="4"/>
    </row>
    <row r="894" spans="1:22" ht="13.8" hidden="1" thickBot="1" x14ac:dyDescent="0.25">
      <c r="A894" s="15" t="s">
        <v>72</v>
      </c>
      <c r="B894" t="s">
        <v>39</v>
      </c>
      <c r="C894" s="40" t="s">
        <v>0</v>
      </c>
      <c r="D894" s="69"/>
      <c r="E894" s="1">
        <f>$K898</f>
        <v>0</v>
      </c>
      <c r="F894" s="2" t="s">
        <v>38</v>
      </c>
      <c r="G894" s="3">
        <f>$L898</f>
        <v>0</v>
      </c>
      <c r="H894" s="69"/>
      <c r="J894" s="113" t="s">
        <v>1</v>
      </c>
      <c r="K894" s="114" t="str">
        <f>IF($K898&gt;$L898,"○","×")</f>
        <v>×</v>
      </c>
      <c r="L894" s="114" t="str">
        <f>IF($K898&lt;$L898,"○","×")</f>
        <v>×</v>
      </c>
      <c r="O894" s="4"/>
      <c r="P894" s="4"/>
      <c r="S894"/>
      <c r="T894" t="s">
        <v>22</v>
      </c>
      <c r="U894" t="s">
        <v>22</v>
      </c>
      <c r="V894" t="s">
        <v>22</v>
      </c>
    </row>
    <row r="895" spans="1:22" hidden="1" x14ac:dyDescent="0.2">
      <c r="C895" s="5"/>
      <c r="D895" s="43"/>
      <c r="E895" s="70"/>
      <c r="F895" s="71" t="s">
        <v>38</v>
      </c>
      <c r="G895" s="72"/>
      <c r="H895" s="73"/>
      <c r="J895" s="115" t="s">
        <v>50</v>
      </c>
      <c r="K895" s="116">
        <f>$O896</f>
        <v>0</v>
      </c>
      <c r="L895" s="117">
        <f>$P896</f>
        <v>0</v>
      </c>
      <c r="N895" s="118" t="s">
        <v>46</v>
      </c>
      <c r="O895" s="119">
        <f>IF($O896&gt;$P896,1,0)</f>
        <v>0</v>
      </c>
      <c r="P895" s="120">
        <f>IF($O896&lt;$P896,1,0)</f>
        <v>0</v>
      </c>
      <c r="S895" s="56" t="s">
        <v>23</v>
      </c>
    </row>
    <row r="896" spans="1:22" hidden="1" x14ac:dyDescent="0.2">
      <c r="C896" s="6" t="s">
        <v>76</v>
      </c>
      <c r="D896" s="60"/>
      <c r="E896" s="74"/>
      <c r="F896" s="14" t="s">
        <v>38</v>
      </c>
      <c r="G896" s="75"/>
      <c r="H896" s="76"/>
      <c r="J896" s="121" t="s">
        <v>43</v>
      </c>
      <c r="K896" s="122">
        <f>$O899</f>
        <v>0</v>
      </c>
      <c r="L896" s="123">
        <f>$P899</f>
        <v>0</v>
      </c>
      <c r="N896" s="124" t="s">
        <v>47</v>
      </c>
      <c r="O896" s="125">
        <f>IF($E895&gt;$G895,1,0)+IF($E896&gt;$G896,1,0)+IF($E897&gt;$G897,1,0)</f>
        <v>0</v>
      </c>
      <c r="P896" s="126">
        <f>IF($E895&lt;$G895,1,0)+IF($E896&lt;$G896,1,0)+IF($E897&lt;$G897,1,0)</f>
        <v>0</v>
      </c>
    </row>
    <row r="897" spans="2:22" ht="13.8" hidden="1" thickBot="1" x14ac:dyDescent="0.25">
      <c r="C897" s="7"/>
      <c r="D897" s="48"/>
      <c r="E897" s="77"/>
      <c r="F897" s="78" t="s">
        <v>38</v>
      </c>
      <c r="G897" s="79"/>
      <c r="H897" s="80"/>
      <c r="J897" s="127" t="s">
        <v>44</v>
      </c>
      <c r="K897" s="128">
        <f>$O902</f>
        <v>0</v>
      </c>
      <c r="L897" s="129">
        <f>$P902</f>
        <v>0</v>
      </c>
      <c r="N897" s="130" t="s">
        <v>45</v>
      </c>
      <c r="O897" s="131">
        <f>SUM(E895:E897)</f>
        <v>0</v>
      </c>
      <c r="P897" s="132">
        <f>SUM(G895:G897)</f>
        <v>0</v>
      </c>
    </row>
    <row r="898" spans="2:22" hidden="1" x14ac:dyDescent="0.2">
      <c r="C898" s="6"/>
      <c r="D898" s="43"/>
      <c r="E898" s="70"/>
      <c r="F898" s="71" t="s">
        <v>38</v>
      </c>
      <c r="G898" s="72"/>
      <c r="H898" s="43"/>
      <c r="J898" s="133" t="s">
        <v>46</v>
      </c>
      <c r="K898" s="134">
        <f>$O901+$O898+$O895</f>
        <v>0</v>
      </c>
      <c r="L898" s="135">
        <f>$P901+$P898+$P895</f>
        <v>0</v>
      </c>
      <c r="N898" s="118" t="s">
        <v>46</v>
      </c>
      <c r="O898" s="119">
        <f>IF($O899&gt;$P899,1,0)</f>
        <v>0</v>
      </c>
      <c r="P898" s="120">
        <f>IF($O899&lt;$P899,1,0)</f>
        <v>0</v>
      </c>
      <c r="S898" s="56" t="s">
        <v>24</v>
      </c>
    </row>
    <row r="899" spans="2:22" hidden="1" x14ac:dyDescent="0.2">
      <c r="C899" s="6" t="s">
        <v>77</v>
      </c>
      <c r="D899" s="60"/>
      <c r="E899" s="74"/>
      <c r="F899" s="14" t="s">
        <v>38</v>
      </c>
      <c r="G899" s="75"/>
      <c r="H899" s="60"/>
      <c r="J899" s="133" t="s">
        <v>47</v>
      </c>
      <c r="K899" s="134">
        <f>$O902+$O899+$O896</f>
        <v>0</v>
      </c>
      <c r="L899" s="135">
        <f>$P902+$P899+$P896</f>
        <v>0</v>
      </c>
      <c r="N899" s="124" t="s">
        <v>47</v>
      </c>
      <c r="O899" s="125">
        <f>IF($E898&gt;$G898,1,0)+IF($E899&gt;$G899,1,0)+IF($E900&gt;$G900,1,0)</f>
        <v>0</v>
      </c>
      <c r="P899" s="126">
        <f>IF($E898&lt;$G898,1,0)+IF($E899&lt;$G899,1,0)+IF($E900&lt;$G900,1,0)</f>
        <v>0</v>
      </c>
    </row>
    <row r="900" spans="2:22" ht="13.8" hidden="1" thickBot="1" x14ac:dyDescent="0.25">
      <c r="C900" s="8"/>
      <c r="D900" s="48"/>
      <c r="E900" s="77"/>
      <c r="F900" s="78" t="s">
        <v>38</v>
      </c>
      <c r="G900" s="79"/>
      <c r="H900" s="48"/>
      <c r="J900" s="136" t="s">
        <v>45</v>
      </c>
      <c r="K900" s="137">
        <f>$O903+$O900+$O897</f>
        <v>0</v>
      </c>
      <c r="L900" s="138">
        <f>$P903+$P900+$P897</f>
        <v>0</v>
      </c>
      <c r="N900" s="130" t="s">
        <v>45</v>
      </c>
      <c r="O900" s="131">
        <f>SUM(E898:E900)</f>
        <v>0</v>
      </c>
      <c r="P900" s="132">
        <f>SUM(G898:G900)</f>
        <v>0</v>
      </c>
    </row>
    <row r="901" spans="2:22" hidden="1" x14ac:dyDescent="0.2">
      <c r="C901" s="5"/>
      <c r="D901" s="43"/>
      <c r="E901" s="70"/>
      <c r="F901" s="71" t="s">
        <v>38</v>
      </c>
      <c r="G901" s="72"/>
      <c r="H901" s="43"/>
      <c r="J901" s="9"/>
      <c r="K901" s="10"/>
      <c r="L901" s="10"/>
      <c r="N901" s="118" t="s">
        <v>46</v>
      </c>
      <c r="O901" s="119">
        <f>IF($O902&gt;$P902,1,0)</f>
        <v>0</v>
      </c>
      <c r="P901" s="120">
        <f>IF($O902&lt;$P902,1,0)</f>
        <v>0</v>
      </c>
      <c r="S901" s="56" t="s">
        <v>24</v>
      </c>
    </row>
    <row r="902" spans="2:22" hidden="1" x14ac:dyDescent="0.2">
      <c r="C902" s="6" t="s">
        <v>78</v>
      </c>
      <c r="D902" s="60"/>
      <c r="E902" s="74"/>
      <c r="F902" s="14" t="s">
        <v>38</v>
      </c>
      <c r="G902" s="75"/>
      <c r="H902" s="60"/>
      <c r="J902" s="9"/>
      <c r="K902" s="10"/>
      <c r="L902" s="10"/>
      <c r="N902" s="124" t="s">
        <v>47</v>
      </c>
      <c r="O902" s="125">
        <f>IF($E901&gt;$G901,1,0)+IF($E902&gt;$G902,1,0)+IF($E903&gt;$G903,1,0)</f>
        <v>0</v>
      </c>
      <c r="P902" s="126">
        <f>IF($E901&lt;$G901,1,0)+IF($E902&lt;$G902,1,0)+IF($E903&lt;$G903,1,0)</f>
        <v>0</v>
      </c>
    </row>
    <row r="903" spans="2:22" ht="13.8" hidden="1" thickBot="1" x14ac:dyDescent="0.25">
      <c r="C903" s="7"/>
      <c r="D903" s="48"/>
      <c r="E903" s="77"/>
      <c r="F903" s="78" t="s">
        <v>38</v>
      </c>
      <c r="G903" s="79"/>
      <c r="H903" s="48"/>
      <c r="J903" s="9"/>
      <c r="K903" s="10"/>
      <c r="L903" s="10"/>
      <c r="N903" s="130" t="s">
        <v>45</v>
      </c>
      <c r="O903" s="131">
        <f>SUM(E901:E903)</f>
        <v>0</v>
      </c>
      <c r="P903" s="132">
        <f>SUM(G901:G903)</f>
        <v>0</v>
      </c>
    </row>
    <row r="904" spans="2:22" hidden="1" x14ac:dyDescent="0.2">
      <c r="E904" s="13"/>
      <c r="F904" s="14"/>
      <c r="G904" s="13"/>
      <c r="J904" s="9"/>
      <c r="K904" s="10"/>
      <c r="L904" s="10"/>
      <c r="N904" s="9"/>
      <c r="O904" s="4"/>
      <c r="P904" s="4"/>
    </row>
    <row r="905" spans="2:22" ht="13.8" hidden="1" thickBot="1" x14ac:dyDescent="0.25">
      <c r="B905" t="s">
        <v>40</v>
      </c>
      <c r="C905" s="40" t="s">
        <v>0</v>
      </c>
      <c r="D905" s="69"/>
      <c r="E905" s="1">
        <f>$K909</f>
        <v>0</v>
      </c>
      <c r="F905" s="2" t="s">
        <v>38</v>
      </c>
      <c r="G905" s="3">
        <f>$L909</f>
        <v>0</v>
      </c>
      <c r="H905" s="69"/>
      <c r="J905" s="113" t="s">
        <v>1</v>
      </c>
      <c r="K905" s="114" t="str">
        <f>IF($K909&gt;$L909,"○","×")</f>
        <v>×</v>
      </c>
      <c r="L905" s="114" t="str">
        <f>IF($K909&lt;$L909,"○","×")</f>
        <v>×</v>
      </c>
      <c r="O905" s="4"/>
      <c r="P905" s="4"/>
      <c r="S905"/>
      <c r="T905" t="s">
        <v>22</v>
      </c>
      <c r="U905" t="s">
        <v>22</v>
      </c>
      <c r="V905" t="s">
        <v>22</v>
      </c>
    </row>
    <row r="906" spans="2:22" hidden="1" x14ac:dyDescent="0.2">
      <c r="C906" s="5"/>
      <c r="D906" s="43"/>
      <c r="E906" s="70"/>
      <c r="F906" s="71" t="s">
        <v>38</v>
      </c>
      <c r="G906" s="72"/>
      <c r="H906" s="73"/>
      <c r="J906" s="115" t="s">
        <v>50</v>
      </c>
      <c r="K906" s="116">
        <f>$O907</f>
        <v>0</v>
      </c>
      <c r="L906" s="117">
        <f>$P907</f>
        <v>0</v>
      </c>
      <c r="N906" s="118" t="s">
        <v>46</v>
      </c>
      <c r="O906" s="119">
        <f>IF($O907&gt;$P907,1,0)</f>
        <v>0</v>
      </c>
      <c r="P906" s="120">
        <f>IF($O907&lt;$P907,1,0)</f>
        <v>0</v>
      </c>
      <c r="S906" s="56" t="s">
        <v>23</v>
      </c>
    </row>
    <row r="907" spans="2:22" hidden="1" x14ac:dyDescent="0.2">
      <c r="C907" s="6" t="s">
        <v>76</v>
      </c>
      <c r="D907" s="60"/>
      <c r="E907" s="74"/>
      <c r="F907" s="14" t="s">
        <v>38</v>
      </c>
      <c r="G907" s="75"/>
      <c r="H907" s="76"/>
      <c r="J907" s="121" t="s">
        <v>43</v>
      </c>
      <c r="K907" s="122">
        <f>$O910</f>
        <v>0</v>
      </c>
      <c r="L907" s="123">
        <f>$P910</f>
        <v>0</v>
      </c>
      <c r="N907" s="124" t="s">
        <v>47</v>
      </c>
      <c r="O907" s="125">
        <f>IF($E906&gt;$G906,1,0)+IF($E907&gt;$G907,1,0)+IF($E908&gt;$G908,1,0)</f>
        <v>0</v>
      </c>
      <c r="P907" s="126">
        <f>IF($E906&lt;$G906,1,0)+IF($E907&lt;$G907,1,0)+IF($E908&lt;$G908,1,0)</f>
        <v>0</v>
      </c>
    </row>
    <row r="908" spans="2:22" ht="13.8" hidden="1" thickBot="1" x14ac:dyDescent="0.25">
      <c r="C908" s="7"/>
      <c r="D908" s="48"/>
      <c r="E908" s="77"/>
      <c r="F908" s="78" t="s">
        <v>38</v>
      </c>
      <c r="G908" s="79"/>
      <c r="H908" s="80"/>
      <c r="J908" s="127" t="s">
        <v>44</v>
      </c>
      <c r="K908" s="128">
        <f>$O913</f>
        <v>0</v>
      </c>
      <c r="L908" s="129">
        <f>$P913</f>
        <v>0</v>
      </c>
      <c r="N908" s="130" t="s">
        <v>45</v>
      </c>
      <c r="O908" s="131">
        <f>SUM(E906:E908)</f>
        <v>0</v>
      </c>
      <c r="P908" s="132">
        <f>SUM(G906:G908)</f>
        <v>0</v>
      </c>
    </row>
    <row r="909" spans="2:22" hidden="1" x14ac:dyDescent="0.2">
      <c r="C909" s="6"/>
      <c r="D909" s="43"/>
      <c r="E909" s="70"/>
      <c r="F909" s="71" t="s">
        <v>38</v>
      </c>
      <c r="G909" s="72"/>
      <c r="H909" s="43"/>
      <c r="J909" s="133" t="s">
        <v>46</v>
      </c>
      <c r="K909" s="134">
        <f>$O912+$O909+$O906</f>
        <v>0</v>
      </c>
      <c r="L909" s="135">
        <f>$P912+$P909+$P906</f>
        <v>0</v>
      </c>
      <c r="N909" s="118" t="s">
        <v>46</v>
      </c>
      <c r="O909" s="119">
        <f>IF($O910&gt;$P910,1,0)</f>
        <v>0</v>
      </c>
      <c r="P909" s="120">
        <f>IF($O910&lt;$P910,1,0)</f>
        <v>0</v>
      </c>
      <c r="S909" s="56" t="s">
        <v>24</v>
      </c>
    </row>
    <row r="910" spans="2:22" hidden="1" x14ac:dyDescent="0.2">
      <c r="C910" s="6" t="s">
        <v>77</v>
      </c>
      <c r="D910" s="60"/>
      <c r="E910" s="74"/>
      <c r="F910" s="14" t="s">
        <v>38</v>
      </c>
      <c r="G910" s="75"/>
      <c r="H910" s="60"/>
      <c r="J910" s="133" t="s">
        <v>47</v>
      </c>
      <c r="K910" s="134">
        <f>$O913+$O910+$O907</f>
        <v>0</v>
      </c>
      <c r="L910" s="135">
        <f>$P913+$P910+$P907</f>
        <v>0</v>
      </c>
      <c r="N910" s="124" t="s">
        <v>47</v>
      </c>
      <c r="O910" s="125">
        <f>IF($E909&gt;$G909,1,0)+IF($E910&gt;$G910,1,0)+IF($E911&gt;$G911,1,0)</f>
        <v>0</v>
      </c>
      <c r="P910" s="126">
        <f>IF($E909&lt;$G909,1,0)+IF($E910&lt;$G910,1,0)+IF($E911&lt;$G911,1,0)</f>
        <v>0</v>
      </c>
    </row>
    <row r="911" spans="2:22" ht="13.8" hidden="1" thickBot="1" x14ac:dyDescent="0.25">
      <c r="C911" s="8"/>
      <c r="D911" s="48"/>
      <c r="E911" s="77"/>
      <c r="F911" s="78" t="s">
        <v>38</v>
      </c>
      <c r="G911" s="79"/>
      <c r="H911" s="48"/>
      <c r="J911" s="136" t="s">
        <v>45</v>
      </c>
      <c r="K911" s="137">
        <f>$O914+$O911+$O908</f>
        <v>0</v>
      </c>
      <c r="L911" s="138">
        <f>$P914+$P911+$P908</f>
        <v>0</v>
      </c>
      <c r="N911" s="130" t="s">
        <v>45</v>
      </c>
      <c r="O911" s="131">
        <f>SUM(E909:E911)</f>
        <v>0</v>
      </c>
      <c r="P911" s="132">
        <f>SUM(G909:G911)</f>
        <v>0</v>
      </c>
    </row>
    <row r="912" spans="2:22" hidden="1" x14ac:dyDescent="0.2">
      <c r="C912" s="5"/>
      <c r="D912" s="43"/>
      <c r="E912" s="70"/>
      <c r="F912" s="71" t="s">
        <v>38</v>
      </c>
      <c r="G912" s="72"/>
      <c r="H912" s="43"/>
      <c r="J912" s="9"/>
      <c r="K912" s="10"/>
      <c r="L912" s="10"/>
      <c r="N912" s="118" t="s">
        <v>46</v>
      </c>
      <c r="O912" s="119">
        <f>IF($O913&gt;$P913,1,0)</f>
        <v>0</v>
      </c>
      <c r="P912" s="120">
        <f>IF($O913&lt;$P913,1,0)</f>
        <v>0</v>
      </c>
      <c r="S912" s="56" t="s">
        <v>24</v>
      </c>
    </row>
    <row r="913" spans="2:22" hidden="1" x14ac:dyDescent="0.2">
      <c r="C913" s="6" t="s">
        <v>78</v>
      </c>
      <c r="D913" s="60"/>
      <c r="E913" s="74"/>
      <c r="F913" s="14" t="s">
        <v>38</v>
      </c>
      <c r="G913" s="75"/>
      <c r="H913" s="60"/>
      <c r="J913" s="9"/>
      <c r="K913" s="10"/>
      <c r="L913" s="10"/>
      <c r="N913" s="124" t="s">
        <v>47</v>
      </c>
      <c r="O913" s="125">
        <f>IF($E912&gt;$G912,1,0)+IF($E913&gt;$G913,1,0)+IF($E914&gt;$G914,1,0)</f>
        <v>0</v>
      </c>
      <c r="P913" s="126">
        <f>IF($E912&lt;$G912,1,0)+IF($E913&lt;$G913,1,0)+IF($E914&lt;$G914,1,0)</f>
        <v>0</v>
      </c>
    </row>
    <row r="914" spans="2:22" ht="13.8" hidden="1" thickBot="1" x14ac:dyDescent="0.25">
      <c r="C914" s="7"/>
      <c r="D914" s="48"/>
      <c r="E914" s="77"/>
      <c r="F914" s="78" t="s">
        <v>38</v>
      </c>
      <c r="G914" s="79"/>
      <c r="H914" s="48"/>
      <c r="J914" s="9"/>
      <c r="K914" s="10"/>
      <c r="L914" s="10"/>
      <c r="N914" s="130" t="s">
        <v>45</v>
      </c>
      <c r="O914" s="131">
        <f>SUM(E912:E914)</f>
        <v>0</v>
      </c>
      <c r="P914" s="132">
        <f>SUM(G912:G914)</f>
        <v>0</v>
      </c>
    </row>
    <row r="915" spans="2:22" hidden="1" x14ac:dyDescent="0.2">
      <c r="E915" s="13"/>
      <c r="F915" s="14"/>
      <c r="G915" s="13"/>
      <c r="J915" s="9"/>
      <c r="K915" s="10"/>
      <c r="L915" s="10"/>
      <c r="N915" s="9"/>
      <c r="O915" s="4"/>
      <c r="P915" s="4"/>
    </row>
    <row r="916" spans="2:22" ht="13.8" hidden="1" thickBot="1" x14ac:dyDescent="0.25">
      <c r="B916" t="s">
        <v>41</v>
      </c>
      <c r="C916" s="40" t="s">
        <v>0</v>
      </c>
      <c r="D916" s="69"/>
      <c r="E916" s="1">
        <f>$K920</f>
        <v>0</v>
      </c>
      <c r="F916" s="2" t="s">
        <v>38</v>
      </c>
      <c r="G916" s="3">
        <f>$L920</f>
        <v>0</v>
      </c>
      <c r="H916" s="69"/>
      <c r="J916" s="113" t="s">
        <v>1</v>
      </c>
      <c r="K916" s="114" t="str">
        <f>IF($K920&gt;$L920,"○","×")</f>
        <v>×</v>
      </c>
      <c r="L916" s="114" t="str">
        <f>IF($K920&lt;$L920,"○","×")</f>
        <v>×</v>
      </c>
      <c r="O916" s="4"/>
      <c r="P916" s="4"/>
      <c r="S916"/>
      <c r="T916" t="s">
        <v>22</v>
      </c>
      <c r="U916" t="s">
        <v>22</v>
      </c>
      <c r="V916" t="s">
        <v>22</v>
      </c>
    </row>
    <row r="917" spans="2:22" hidden="1" x14ac:dyDescent="0.2">
      <c r="C917" s="5"/>
      <c r="D917" s="43"/>
      <c r="E917" s="70"/>
      <c r="F917" s="71" t="s">
        <v>38</v>
      </c>
      <c r="G917" s="72"/>
      <c r="H917" s="73"/>
      <c r="J917" s="115" t="s">
        <v>50</v>
      </c>
      <c r="K917" s="116">
        <f>$O918</f>
        <v>0</v>
      </c>
      <c r="L917" s="117">
        <f>$P918</f>
        <v>0</v>
      </c>
      <c r="N917" s="118" t="s">
        <v>46</v>
      </c>
      <c r="O917" s="119">
        <f>IF($O918&gt;$P918,1,0)</f>
        <v>0</v>
      </c>
      <c r="P917" s="120">
        <f>IF($O918&lt;$P918,1,0)</f>
        <v>0</v>
      </c>
      <c r="S917" s="56" t="s">
        <v>23</v>
      </c>
    </row>
    <row r="918" spans="2:22" hidden="1" x14ac:dyDescent="0.2">
      <c r="C918" s="6" t="s">
        <v>76</v>
      </c>
      <c r="D918" s="60"/>
      <c r="E918" s="74"/>
      <c r="F918" s="14" t="s">
        <v>38</v>
      </c>
      <c r="G918" s="75"/>
      <c r="H918" s="76"/>
      <c r="J918" s="121" t="s">
        <v>43</v>
      </c>
      <c r="K918" s="122">
        <f>$O921</f>
        <v>0</v>
      </c>
      <c r="L918" s="123">
        <f>$P921</f>
        <v>0</v>
      </c>
      <c r="N918" s="124" t="s">
        <v>47</v>
      </c>
      <c r="O918" s="125">
        <f>IF($E917&gt;$G917,1,0)+IF($E918&gt;$G918,1,0)+IF($E919&gt;$G919,1,0)</f>
        <v>0</v>
      </c>
      <c r="P918" s="126">
        <f>IF($E917&lt;$G917,1,0)+IF($E918&lt;$G918,1,0)+IF($E919&lt;$G919,1,0)</f>
        <v>0</v>
      </c>
    </row>
    <row r="919" spans="2:22" ht="13.8" hidden="1" thickBot="1" x14ac:dyDescent="0.25">
      <c r="C919" s="7"/>
      <c r="D919" s="48"/>
      <c r="E919" s="77"/>
      <c r="F919" s="78" t="s">
        <v>38</v>
      </c>
      <c r="G919" s="79"/>
      <c r="H919" s="80"/>
      <c r="J919" s="127" t="s">
        <v>44</v>
      </c>
      <c r="K919" s="128">
        <f>$O924</f>
        <v>0</v>
      </c>
      <c r="L919" s="129">
        <f>$P924</f>
        <v>0</v>
      </c>
      <c r="N919" s="130" t="s">
        <v>45</v>
      </c>
      <c r="O919" s="131">
        <f>SUM(E917:E919)</f>
        <v>0</v>
      </c>
      <c r="P919" s="132">
        <f>SUM(G917:G919)</f>
        <v>0</v>
      </c>
    </row>
    <row r="920" spans="2:22" hidden="1" x14ac:dyDescent="0.2">
      <c r="C920" s="6"/>
      <c r="D920" s="43"/>
      <c r="E920" s="70"/>
      <c r="F920" s="71" t="s">
        <v>38</v>
      </c>
      <c r="G920" s="72"/>
      <c r="H920" s="43"/>
      <c r="J920" s="133" t="s">
        <v>46</v>
      </c>
      <c r="K920" s="134">
        <f>$O923+$O920+$O917</f>
        <v>0</v>
      </c>
      <c r="L920" s="135">
        <f>$P923+$P920+$P917</f>
        <v>0</v>
      </c>
      <c r="N920" s="118" t="s">
        <v>46</v>
      </c>
      <c r="O920" s="119">
        <f>IF($O921&gt;$P921,1,0)</f>
        <v>0</v>
      </c>
      <c r="P920" s="120">
        <f>IF($O921&lt;$P921,1,0)</f>
        <v>0</v>
      </c>
      <c r="S920" s="56" t="s">
        <v>24</v>
      </c>
    </row>
    <row r="921" spans="2:22" hidden="1" x14ac:dyDescent="0.2">
      <c r="C921" s="6" t="s">
        <v>77</v>
      </c>
      <c r="D921" s="60"/>
      <c r="E921" s="74"/>
      <c r="F921" s="14" t="s">
        <v>38</v>
      </c>
      <c r="G921" s="75"/>
      <c r="H921" s="60"/>
      <c r="J921" s="133" t="s">
        <v>47</v>
      </c>
      <c r="K921" s="134">
        <f>$O924+$O921+$O918</f>
        <v>0</v>
      </c>
      <c r="L921" s="135">
        <f>$P924+$P921+$P918</f>
        <v>0</v>
      </c>
      <c r="N921" s="124" t="s">
        <v>47</v>
      </c>
      <c r="O921" s="125">
        <f>IF($E920&gt;$G920,1,0)+IF($E921&gt;$G921,1,0)+IF($E922&gt;$G922,1,0)</f>
        <v>0</v>
      </c>
      <c r="P921" s="126">
        <f>IF($E920&lt;$G920,1,0)+IF($E921&lt;$G921,1,0)+IF($E922&lt;$G922,1,0)</f>
        <v>0</v>
      </c>
    </row>
    <row r="922" spans="2:22" ht="13.8" hidden="1" thickBot="1" x14ac:dyDescent="0.25">
      <c r="C922" s="8"/>
      <c r="D922" s="48"/>
      <c r="E922" s="77"/>
      <c r="F922" s="78" t="s">
        <v>38</v>
      </c>
      <c r="G922" s="79"/>
      <c r="H922" s="48"/>
      <c r="J922" s="136" t="s">
        <v>45</v>
      </c>
      <c r="K922" s="137">
        <f>$O925+$O922+$O919</f>
        <v>0</v>
      </c>
      <c r="L922" s="138">
        <f>$P925+$P922+$P919</f>
        <v>0</v>
      </c>
      <c r="N922" s="130" t="s">
        <v>45</v>
      </c>
      <c r="O922" s="131">
        <f>SUM(E920:E922)</f>
        <v>0</v>
      </c>
      <c r="P922" s="132">
        <f>SUM(G920:G922)</f>
        <v>0</v>
      </c>
    </row>
    <row r="923" spans="2:22" hidden="1" x14ac:dyDescent="0.2">
      <c r="C923" s="5"/>
      <c r="D923" s="43"/>
      <c r="E923" s="70"/>
      <c r="F923" s="71" t="s">
        <v>38</v>
      </c>
      <c r="G923" s="72"/>
      <c r="H923" s="43"/>
      <c r="J923" s="9"/>
      <c r="K923" s="10"/>
      <c r="L923" s="10"/>
      <c r="N923" s="118" t="s">
        <v>46</v>
      </c>
      <c r="O923" s="119">
        <f>IF($O924&gt;$P924,1,0)</f>
        <v>0</v>
      </c>
      <c r="P923" s="120">
        <f>IF($O924&lt;$P924,1,0)</f>
        <v>0</v>
      </c>
      <c r="S923" s="56" t="s">
        <v>24</v>
      </c>
    </row>
    <row r="924" spans="2:22" hidden="1" x14ac:dyDescent="0.2">
      <c r="C924" s="6" t="s">
        <v>78</v>
      </c>
      <c r="D924" s="60"/>
      <c r="E924" s="74"/>
      <c r="F924" s="14" t="s">
        <v>38</v>
      </c>
      <c r="G924" s="75"/>
      <c r="H924" s="60"/>
      <c r="J924" s="9"/>
      <c r="K924" s="10"/>
      <c r="L924" s="10"/>
      <c r="N924" s="124" t="s">
        <v>47</v>
      </c>
      <c r="O924" s="125">
        <f>IF($E923&gt;$G923,1,0)+IF($E924&gt;$G924,1,0)+IF($E925&gt;$G925,1,0)</f>
        <v>0</v>
      </c>
      <c r="P924" s="126">
        <f>IF($E923&lt;$G923,1,0)+IF($E924&lt;$G924,1,0)+IF($E925&lt;$G925,1,0)</f>
        <v>0</v>
      </c>
    </row>
    <row r="925" spans="2:22" ht="13.8" hidden="1" thickBot="1" x14ac:dyDescent="0.25">
      <c r="C925" s="7"/>
      <c r="D925" s="48"/>
      <c r="E925" s="77"/>
      <c r="F925" s="78" t="s">
        <v>38</v>
      </c>
      <c r="G925" s="79"/>
      <c r="H925" s="48"/>
      <c r="J925" s="9"/>
      <c r="K925" s="10"/>
      <c r="L925" s="10"/>
      <c r="N925" s="130" t="s">
        <v>45</v>
      </c>
      <c r="O925" s="131">
        <f>SUM(E923:E925)</f>
        <v>0</v>
      </c>
      <c r="P925" s="132">
        <f>SUM(G923:G925)</f>
        <v>0</v>
      </c>
    </row>
    <row r="926" spans="2:22" hidden="1" x14ac:dyDescent="0.2">
      <c r="E926" s="13"/>
      <c r="F926" s="14"/>
      <c r="G926" s="13"/>
      <c r="K926" s="10"/>
      <c r="L926" s="10"/>
      <c r="O926" s="4"/>
      <c r="P926" s="4"/>
    </row>
    <row r="927" spans="2:22" ht="13.8" hidden="1" thickBot="1" x14ac:dyDescent="0.25">
      <c r="B927" t="s">
        <v>48</v>
      </c>
      <c r="C927" s="40" t="s">
        <v>0</v>
      </c>
      <c r="D927" s="69"/>
      <c r="E927" s="1">
        <f>$K931</f>
        <v>0</v>
      </c>
      <c r="F927" s="2" t="s">
        <v>38</v>
      </c>
      <c r="G927" s="3">
        <f>$L931</f>
        <v>0</v>
      </c>
      <c r="H927" s="69"/>
      <c r="J927" s="113" t="s">
        <v>1</v>
      </c>
      <c r="K927" s="114" t="str">
        <f>IF($K931&gt;$L931,"○","×")</f>
        <v>×</v>
      </c>
      <c r="L927" s="114" t="str">
        <f>IF($K931&lt;$L931,"○","×")</f>
        <v>×</v>
      </c>
      <c r="O927" s="4"/>
      <c r="P927" s="4"/>
      <c r="S927"/>
      <c r="T927" t="s">
        <v>22</v>
      </c>
      <c r="U927" t="s">
        <v>22</v>
      </c>
      <c r="V927" t="s">
        <v>22</v>
      </c>
    </row>
    <row r="928" spans="2:22" hidden="1" x14ac:dyDescent="0.2">
      <c r="C928" s="5"/>
      <c r="D928" s="43"/>
      <c r="E928" s="70"/>
      <c r="F928" s="71" t="s">
        <v>38</v>
      </c>
      <c r="G928" s="72"/>
      <c r="H928" s="73"/>
      <c r="J928" s="115" t="s">
        <v>50</v>
      </c>
      <c r="K928" s="116">
        <f>$O929</f>
        <v>0</v>
      </c>
      <c r="L928" s="117">
        <f>$P929</f>
        <v>0</v>
      </c>
      <c r="N928" s="118" t="s">
        <v>46</v>
      </c>
      <c r="O928" s="119">
        <f>IF($O929&gt;$P929,1,0)</f>
        <v>0</v>
      </c>
      <c r="P928" s="120">
        <f>IF($O929&lt;$P929,1,0)</f>
        <v>0</v>
      </c>
      <c r="S928" s="56" t="s">
        <v>23</v>
      </c>
    </row>
    <row r="929" spans="2:22" hidden="1" x14ac:dyDescent="0.2">
      <c r="C929" s="6" t="s">
        <v>76</v>
      </c>
      <c r="D929" s="60"/>
      <c r="E929" s="74"/>
      <c r="F929" s="14" t="s">
        <v>38</v>
      </c>
      <c r="G929" s="75"/>
      <c r="H929" s="76"/>
      <c r="J929" s="121" t="s">
        <v>43</v>
      </c>
      <c r="K929" s="122">
        <f>$O932</f>
        <v>0</v>
      </c>
      <c r="L929" s="123">
        <f>$P932</f>
        <v>0</v>
      </c>
      <c r="N929" s="124" t="s">
        <v>47</v>
      </c>
      <c r="O929" s="125">
        <f>IF($E928&gt;$G928,1,0)+IF($E929&gt;$G929,1,0)+IF($E930&gt;$G930,1,0)</f>
        <v>0</v>
      </c>
      <c r="P929" s="126">
        <f>IF($E928&lt;$G928,1,0)+IF($E929&lt;$G929,1,0)+IF($E930&lt;$G930,1,0)</f>
        <v>0</v>
      </c>
    </row>
    <row r="930" spans="2:22" ht="13.8" hidden="1" thickBot="1" x14ac:dyDescent="0.25">
      <c r="C930" s="7"/>
      <c r="D930" s="48"/>
      <c r="E930" s="77"/>
      <c r="F930" s="78" t="s">
        <v>38</v>
      </c>
      <c r="G930" s="79"/>
      <c r="H930" s="80"/>
      <c r="J930" s="127" t="s">
        <v>44</v>
      </c>
      <c r="K930" s="128">
        <f>$O935</f>
        <v>0</v>
      </c>
      <c r="L930" s="129">
        <f>$P935</f>
        <v>0</v>
      </c>
      <c r="N930" s="130" t="s">
        <v>45</v>
      </c>
      <c r="O930" s="131">
        <f>SUM(E928:E930)</f>
        <v>0</v>
      </c>
      <c r="P930" s="132">
        <f>SUM(G928:G930)</f>
        <v>0</v>
      </c>
    </row>
    <row r="931" spans="2:22" hidden="1" x14ac:dyDescent="0.2">
      <c r="C931" s="6"/>
      <c r="D931" s="43"/>
      <c r="E931" s="70"/>
      <c r="F931" s="71" t="s">
        <v>38</v>
      </c>
      <c r="G931" s="72"/>
      <c r="H931" s="43"/>
      <c r="J931" s="133" t="s">
        <v>46</v>
      </c>
      <c r="K931" s="134">
        <f>$O934+$O931+$O928</f>
        <v>0</v>
      </c>
      <c r="L931" s="135">
        <f>$P934+$P931+$P928</f>
        <v>0</v>
      </c>
      <c r="N931" s="118" t="s">
        <v>46</v>
      </c>
      <c r="O931" s="119">
        <f>IF($O932&gt;$P932,1,0)</f>
        <v>0</v>
      </c>
      <c r="P931" s="120">
        <f>IF($O932&lt;$P932,1,0)</f>
        <v>0</v>
      </c>
      <c r="S931" s="56" t="s">
        <v>24</v>
      </c>
    </row>
    <row r="932" spans="2:22" hidden="1" x14ac:dyDescent="0.2">
      <c r="C932" s="6" t="s">
        <v>77</v>
      </c>
      <c r="D932" s="60"/>
      <c r="E932" s="74"/>
      <c r="F932" s="14" t="s">
        <v>38</v>
      </c>
      <c r="G932" s="75"/>
      <c r="H932" s="60"/>
      <c r="J932" s="133" t="s">
        <v>47</v>
      </c>
      <c r="K932" s="134">
        <f>$O935+$O932+$O929</f>
        <v>0</v>
      </c>
      <c r="L932" s="135">
        <f>$P935+$P932+$P929</f>
        <v>0</v>
      </c>
      <c r="N932" s="124" t="s">
        <v>47</v>
      </c>
      <c r="O932" s="125">
        <f>IF($E931&gt;$G931,1,0)+IF($E932&gt;$G932,1,0)+IF($E933&gt;$G933,1,0)</f>
        <v>0</v>
      </c>
      <c r="P932" s="126">
        <f>IF($E931&lt;$G931,1,0)+IF($E932&lt;$G932,1,0)+IF($E933&lt;$G933,1,0)</f>
        <v>0</v>
      </c>
    </row>
    <row r="933" spans="2:22" ht="13.8" hidden="1" thickBot="1" x14ac:dyDescent="0.25">
      <c r="C933" s="8"/>
      <c r="D933" s="48"/>
      <c r="E933" s="77"/>
      <c r="F933" s="78" t="s">
        <v>38</v>
      </c>
      <c r="G933" s="79"/>
      <c r="H933" s="48"/>
      <c r="J933" s="136" t="s">
        <v>45</v>
      </c>
      <c r="K933" s="137">
        <f>$O936+$O933+$O930</f>
        <v>0</v>
      </c>
      <c r="L933" s="138">
        <f>$P936+$P933+$P930</f>
        <v>0</v>
      </c>
      <c r="N933" s="130" t="s">
        <v>45</v>
      </c>
      <c r="O933" s="131">
        <f>SUM(E931:E933)</f>
        <v>0</v>
      </c>
      <c r="P933" s="132">
        <f>SUM(G931:G933)</f>
        <v>0</v>
      </c>
    </row>
    <row r="934" spans="2:22" hidden="1" x14ac:dyDescent="0.2">
      <c r="C934" s="5"/>
      <c r="D934" s="43"/>
      <c r="E934" s="70"/>
      <c r="F934" s="71" t="s">
        <v>38</v>
      </c>
      <c r="G934" s="72"/>
      <c r="H934" s="43"/>
      <c r="J934" s="9"/>
      <c r="K934" s="10"/>
      <c r="L934" s="10"/>
      <c r="N934" s="118" t="s">
        <v>46</v>
      </c>
      <c r="O934" s="119">
        <f>IF($O935&gt;$P935,1,0)</f>
        <v>0</v>
      </c>
      <c r="P934" s="120">
        <f>IF($O935&lt;$P935,1,0)</f>
        <v>0</v>
      </c>
      <c r="S934" s="56" t="s">
        <v>24</v>
      </c>
    </row>
    <row r="935" spans="2:22" hidden="1" x14ac:dyDescent="0.2">
      <c r="C935" s="6" t="s">
        <v>78</v>
      </c>
      <c r="D935" s="60"/>
      <c r="E935" s="74"/>
      <c r="F935" s="14" t="s">
        <v>38</v>
      </c>
      <c r="G935" s="75"/>
      <c r="H935" s="60"/>
      <c r="J935" s="9"/>
      <c r="K935" s="10"/>
      <c r="L935" s="10"/>
      <c r="N935" s="124" t="s">
        <v>47</v>
      </c>
      <c r="O935" s="125">
        <f>IF($E934&gt;$G934,1,0)+IF($E935&gt;$G935,1,0)+IF($E936&gt;$G936,1,0)</f>
        <v>0</v>
      </c>
      <c r="P935" s="126">
        <f>IF($E934&lt;$G934,1,0)+IF($E935&lt;$G935,1,0)+IF($E936&lt;$G936,1,0)</f>
        <v>0</v>
      </c>
    </row>
    <row r="936" spans="2:22" ht="13.8" hidden="1" thickBot="1" x14ac:dyDescent="0.25">
      <c r="C936" s="7"/>
      <c r="D936" s="48"/>
      <c r="E936" s="77"/>
      <c r="F936" s="78" t="s">
        <v>38</v>
      </c>
      <c r="G936" s="79"/>
      <c r="H936" s="48"/>
      <c r="J936" s="9"/>
      <c r="K936" s="10"/>
      <c r="L936" s="10"/>
      <c r="N936" s="130" t="s">
        <v>45</v>
      </c>
      <c r="O936" s="131">
        <f>SUM(E934:E936)</f>
        <v>0</v>
      </c>
      <c r="P936" s="132">
        <f>SUM(G934:G936)</f>
        <v>0</v>
      </c>
    </row>
    <row r="937" spans="2:22" hidden="1" x14ac:dyDescent="0.2"/>
    <row r="938" spans="2:22" ht="13.8" hidden="1" thickBot="1" x14ac:dyDescent="0.25">
      <c r="B938" t="s">
        <v>51</v>
      </c>
      <c r="C938" s="40" t="s">
        <v>0</v>
      </c>
      <c r="D938" s="69"/>
      <c r="E938" s="1">
        <f>$K942</f>
        <v>0</v>
      </c>
      <c r="F938" s="2" t="s">
        <v>38</v>
      </c>
      <c r="G938" s="3">
        <f>$L942</f>
        <v>0</v>
      </c>
      <c r="H938" s="69"/>
      <c r="J938" s="113" t="s">
        <v>1</v>
      </c>
      <c r="K938" s="114" t="str">
        <f>IF($K942&gt;$L942,"○","×")</f>
        <v>×</v>
      </c>
      <c r="L938" s="114" t="str">
        <f>IF($K942&lt;$L942,"○","×")</f>
        <v>×</v>
      </c>
      <c r="O938" s="4"/>
      <c r="P938" s="4"/>
      <c r="S938"/>
      <c r="T938" t="s">
        <v>22</v>
      </c>
      <c r="U938" t="s">
        <v>22</v>
      </c>
      <c r="V938" t="s">
        <v>22</v>
      </c>
    </row>
    <row r="939" spans="2:22" hidden="1" x14ac:dyDescent="0.2">
      <c r="C939" s="5"/>
      <c r="D939" s="43"/>
      <c r="E939" s="70"/>
      <c r="F939" s="71" t="s">
        <v>38</v>
      </c>
      <c r="G939" s="72"/>
      <c r="H939" s="73"/>
      <c r="J939" s="115" t="s">
        <v>50</v>
      </c>
      <c r="K939" s="116">
        <f>$O940</f>
        <v>0</v>
      </c>
      <c r="L939" s="117">
        <f>$P940</f>
        <v>0</v>
      </c>
      <c r="N939" s="118" t="s">
        <v>46</v>
      </c>
      <c r="O939" s="119">
        <f>IF($O940&gt;$P940,1,0)</f>
        <v>0</v>
      </c>
      <c r="P939" s="120">
        <f>IF($O940&lt;$P940,1,0)</f>
        <v>0</v>
      </c>
      <c r="S939" s="56" t="s">
        <v>23</v>
      </c>
    </row>
    <row r="940" spans="2:22" hidden="1" x14ac:dyDescent="0.2">
      <c r="C940" s="6" t="s">
        <v>76</v>
      </c>
      <c r="D940" s="60"/>
      <c r="E940" s="74"/>
      <c r="F940" s="14" t="s">
        <v>38</v>
      </c>
      <c r="G940" s="75"/>
      <c r="H940" s="76"/>
      <c r="J940" s="121" t="s">
        <v>43</v>
      </c>
      <c r="K940" s="122">
        <f>$O943</f>
        <v>0</v>
      </c>
      <c r="L940" s="123">
        <f>$P943</f>
        <v>0</v>
      </c>
      <c r="N940" s="124" t="s">
        <v>47</v>
      </c>
      <c r="O940" s="125">
        <f>IF($E939&gt;$G939,1,0)+IF($E940&gt;$G940,1,0)+IF($E941&gt;$G941,1,0)</f>
        <v>0</v>
      </c>
      <c r="P940" s="126">
        <f>IF($E939&lt;$G939,1,0)+IF($E940&lt;$G940,1,0)+IF($E941&lt;$G941,1,0)</f>
        <v>0</v>
      </c>
    </row>
    <row r="941" spans="2:22" ht="13.8" hidden="1" thickBot="1" x14ac:dyDescent="0.25">
      <c r="C941" s="7"/>
      <c r="D941" s="48"/>
      <c r="E941" s="77"/>
      <c r="F941" s="78" t="s">
        <v>38</v>
      </c>
      <c r="G941" s="79"/>
      <c r="H941" s="80"/>
      <c r="J941" s="127" t="s">
        <v>44</v>
      </c>
      <c r="K941" s="128">
        <f>$O946</f>
        <v>0</v>
      </c>
      <c r="L941" s="129">
        <f>$P946</f>
        <v>0</v>
      </c>
      <c r="N941" s="130" t="s">
        <v>45</v>
      </c>
      <c r="O941" s="131">
        <f>SUM(E939:E941)</f>
        <v>0</v>
      </c>
      <c r="P941" s="132">
        <f>SUM(G939:G941)</f>
        <v>0</v>
      </c>
    </row>
    <row r="942" spans="2:22" hidden="1" x14ac:dyDescent="0.2">
      <c r="C942" s="6"/>
      <c r="D942" s="43"/>
      <c r="E942" s="70"/>
      <c r="F942" s="71" t="s">
        <v>38</v>
      </c>
      <c r="G942" s="72"/>
      <c r="H942" s="43"/>
      <c r="J942" s="133" t="s">
        <v>46</v>
      </c>
      <c r="K942" s="134">
        <f>$O945+$O942+$O939</f>
        <v>0</v>
      </c>
      <c r="L942" s="135">
        <f>$P945+$P942+$P939</f>
        <v>0</v>
      </c>
      <c r="N942" s="118" t="s">
        <v>46</v>
      </c>
      <c r="O942" s="119">
        <f>IF($O943&gt;$P943,1,0)</f>
        <v>0</v>
      </c>
      <c r="P942" s="120">
        <f>IF($O943&lt;$P943,1,0)</f>
        <v>0</v>
      </c>
      <c r="S942" s="56" t="s">
        <v>24</v>
      </c>
    </row>
    <row r="943" spans="2:22" hidden="1" x14ac:dyDescent="0.2">
      <c r="C943" s="6" t="s">
        <v>77</v>
      </c>
      <c r="D943" s="60"/>
      <c r="E943" s="74"/>
      <c r="F943" s="14" t="s">
        <v>38</v>
      </c>
      <c r="G943" s="75"/>
      <c r="H943" s="60"/>
      <c r="J943" s="133" t="s">
        <v>47</v>
      </c>
      <c r="K943" s="134">
        <f>$O946+$O943+$O940</f>
        <v>0</v>
      </c>
      <c r="L943" s="135">
        <f>$P946+$P943+$P940</f>
        <v>0</v>
      </c>
      <c r="N943" s="124" t="s">
        <v>47</v>
      </c>
      <c r="O943" s="125">
        <f>IF($E942&gt;$G942,1,0)+IF($E943&gt;$G943,1,0)+IF($E944&gt;$G944,1,0)</f>
        <v>0</v>
      </c>
      <c r="P943" s="126">
        <f>IF($E942&lt;$G942,1,0)+IF($E943&lt;$G943,1,0)+IF($E944&lt;$G944,1,0)</f>
        <v>0</v>
      </c>
    </row>
    <row r="944" spans="2:22" ht="13.8" hidden="1" thickBot="1" x14ac:dyDescent="0.25">
      <c r="C944" s="8"/>
      <c r="D944" s="48"/>
      <c r="E944" s="77"/>
      <c r="F944" s="78" t="s">
        <v>38</v>
      </c>
      <c r="G944" s="79"/>
      <c r="H944" s="48"/>
      <c r="J944" s="136" t="s">
        <v>45</v>
      </c>
      <c r="K944" s="137">
        <f>$O947+$O944+$O941</f>
        <v>0</v>
      </c>
      <c r="L944" s="138">
        <f>$P947+$P944+$P941</f>
        <v>0</v>
      </c>
      <c r="N944" s="130" t="s">
        <v>45</v>
      </c>
      <c r="O944" s="131">
        <f>SUM(E942:E944)</f>
        <v>0</v>
      </c>
      <c r="P944" s="132">
        <f>SUM(G942:G944)</f>
        <v>0</v>
      </c>
    </row>
    <row r="945" spans="2:22" hidden="1" x14ac:dyDescent="0.2">
      <c r="C945" s="5"/>
      <c r="D945" s="43"/>
      <c r="E945" s="70"/>
      <c r="F945" s="71" t="s">
        <v>38</v>
      </c>
      <c r="G945" s="72"/>
      <c r="H945" s="43"/>
      <c r="J945" s="9"/>
      <c r="K945" s="10"/>
      <c r="L945" s="10"/>
      <c r="N945" s="118" t="s">
        <v>46</v>
      </c>
      <c r="O945" s="119">
        <f>IF($O946&gt;$P946,1,0)</f>
        <v>0</v>
      </c>
      <c r="P945" s="120">
        <f>IF($O946&lt;$P946,1,0)</f>
        <v>0</v>
      </c>
      <c r="S945" s="56" t="s">
        <v>24</v>
      </c>
    </row>
    <row r="946" spans="2:22" hidden="1" x14ac:dyDescent="0.2">
      <c r="C946" s="6" t="s">
        <v>78</v>
      </c>
      <c r="D946" s="60"/>
      <c r="E946" s="74"/>
      <c r="F946" s="14" t="s">
        <v>38</v>
      </c>
      <c r="G946" s="75"/>
      <c r="H946" s="60"/>
      <c r="J946" s="9"/>
      <c r="K946" s="10"/>
      <c r="L946" s="10"/>
      <c r="N946" s="124" t="s">
        <v>47</v>
      </c>
      <c r="O946" s="125">
        <f>IF($E945&gt;$G945,1,0)+IF($E946&gt;$G946,1,0)+IF($E947&gt;$G947,1,0)</f>
        <v>0</v>
      </c>
      <c r="P946" s="126">
        <f>IF($E945&lt;$G945,1,0)+IF($E946&lt;$G946,1,0)+IF($E947&lt;$G947,1,0)</f>
        <v>0</v>
      </c>
    </row>
    <row r="947" spans="2:22" ht="13.8" hidden="1" thickBot="1" x14ac:dyDescent="0.25">
      <c r="C947" s="7"/>
      <c r="D947" s="48"/>
      <c r="E947" s="77"/>
      <c r="F947" s="78" t="s">
        <v>38</v>
      </c>
      <c r="G947" s="79"/>
      <c r="H947" s="48"/>
      <c r="J947" s="9"/>
      <c r="K947" s="10"/>
      <c r="L947" s="10"/>
      <c r="N947" s="130" t="s">
        <v>45</v>
      </c>
      <c r="O947" s="131">
        <f>SUM(E945:E947)</f>
        <v>0</v>
      </c>
      <c r="P947" s="132">
        <f>SUM(G945:G947)</f>
        <v>0</v>
      </c>
    </row>
    <row r="948" spans="2:22" hidden="1" x14ac:dyDescent="0.2">
      <c r="C948" s="11"/>
      <c r="E948" s="13"/>
      <c r="F948" s="14"/>
      <c r="G948" s="13"/>
      <c r="J948" s="9"/>
      <c r="K948" s="10"/>
      <c r="L948" s="10"/>
      <c r="N948" s="9"/>
      <c r="O948" s="4"/>
      <c r="P948" s="4"/>
    </row>
    <row r="949" spans="2:22" ht="13.8" hidden="1" thickBot="1" x14ac:dyDescent="0.25">
      <c r="B949" t="s">
        <v>52</v>
      </c>
      <c r="C949" s="40" t="s">
        <v>0</v>
      </c>
      <c r="D949" s="69"/>
      <c r="E949" s="1">
        <f>$K953</f>
        <v>0</v>
      </c>
      <c r="F949" s="2" t="s">
        <v>38</v>
      </c>
      <c r="G949" s="3">
        <f>$L953</f>
        <v>0</v>
      </c>
      <c r="H949" s="69"/>
      <c r="J949" s="113" t="s">
        <v>1</v>
      </c>
      <c r="K949" s="114" t="str">
        <f>IF($K953&gt;$L953,"○","×")</f>
        <v>×</v>
      </c>
      <c r="L949" s="114" t="str">
        <f>IF($K953&lt;$L953,"○","×")</f>
        <v>×</v>
      </c>
      <c r="O949" s="4"/>
      <c r="P949" s="4"/>
      <c r="S949"/>
      <c r="T949" t="s">
        <v>22</v>
      </c>
      <c r="U949" t="s">
        <v>22</v>
      </c>
      <c r="V949" t="s">
        <v>22</v>
      </c>
    </row>
    <row r="950" spans="2:22" hidden="1" x14ac:dyDescent="0.2">
      <c r="C950" s="5"/>
      <c r="D950" s="43"/>
      <c r="E950" s="70"/>
      <c r="F950" s="71" t="s">
        <v>38</v>
      </c>
      <c r="G950" s="72"/>
      <c r="H950" s="73"/>
      <c r="J950" s="115" t="s">
        <v>50</v>
      </c>
      <c r="K950" s="116">
        <f>$O951</f>
        <v>0</v>
      </c>
      <c r="L950" s="117">
        <f>$P951</f>
        <v>0</v>
      </c>
      <c r="N950" s="118" t="s">
        <v>46</v>
      </c>
      <c r="O950" s="119">
        <f>IF($O951&gt;$P951,1,0)</f>
        <v>0</v>
      </c>
      <c r="P950" s="120">
        <f>IF($O951&lt;$P951,1,0)</f>
        <v>0</v>
      </c>
      <c r="S950" s="56" t="s">
        <v>23</v>
      </c>
    </row>
    <row r="951" spans="2:22" hidden="1" x14ac:dyDescent="0.2">
      <c r="C951" s="6" t="s">
        <v>76</v>
      </c>
      <c r="D951" s="60"/>
      <c r="E951" s="74"/>
      <c r="F951" s="14" t="s">
        <v>38</v>
      </c>
      <c r="G951" s="75"/>
      <c r="H951" s="76"/>
      <c r="J951" s="121" t="s">
        <v>43</v>
      </c>
      <c r="K951" s="122">
        <f>$O954</f>
        <v>0</v>
      </c>
      <c r="L951" s="123">
        <f>$P954</f>
        <v>0</v>
      </c>
      <c r="N951" s="124" t="s">
        <v>47</v>
      </c>
      <c r="O951" s="125">
        <f>IF($E950&gt;$G950,1,0)+IF($E951&gt;$G951,1,0)+IF($E952&gt;$G952,1,0)</f>
        <v>0</v>
      </c>
      <c r="P951" s="126">
        <f>IF($E950&lt;$G950,1,0)+IF($E951&lt;$G951,1,0)+IF($E952&lt;$G952,1,0)</f>
        <v>0</v>
      </c>
    </row>
    <row r="952" spans="2:22" ht="13.8" hidden="1" thickBot="1" x14ac:dyDescent="0.25">
      <c r="C952" s="7"/>
      <c r="D952" s="48"/>
      <c r="E952" s="77"/>
      <c r="F952" s="78" t="s">
        <v>38</v>
      </c>
      <c r="G952" s="79"/>
      <c r="H952" s="80"/>
      <c r="J952" s="127" t="s">
        <v>44</v>
      </c>
      <c r="K952" s="128">
        <f>$O957</f>
        <v>0</v>
      </c>
      <c r="L952" s="129">
        <f>$P957</f>
        <v>0</v>
      </c>
      <c r="N952" s="130" t="s">
        <v>45</v>
      </c>
      <c r="O952" s="131">
        <f>SUM(E950:E952)</f>
        <v>0</v>
      </c>
      <c r="P952" s="132">
        <f>SUM(G950:G952)</f>
        <v>0</v>
      </c>
    </row>
    <row r="953" spans="2:22" hidden="1" x14ac:dyDescent="0.2">
      <c r="C953" s="6"/>
      <c r="D953" s="43"/>
      <c r="E953" s="70"/>
      <c r="F953" s="71" t="s">
        <v>38</v>
      </c>
      <c r="G953" s="72"/>
      <c r="H953" s="43"/>
      <c r="J953" s="133" t="s">
        <v>46</v>
      </c>
      <c r="K953" s="134">
        <f>$O956+$O953+$O950</f>
        <v>0</v>
      </c>
      <c r="L953" s="135">
        <f>$P956+$P953+$P950</f>
        <v>0</v>
      </c>
      <c r="N953" s="118" t="s">
        <v>46</v>
      </c>
      <c r="O953" s="119">
        <f>IF($O954&gt;$P954,1,0)</f>
        <v>0</v>
      </c>
      <c r="P953" s="120">
        <f>IF($O954&lt;$P954,1,0)</f>
        <v>0</v>
      </c>
      <c r="S953" s="56" t="s">
        <v>24</v>
      </c>
    </row>
    <row r="954" spans="2:22" hidden="1" x14ac:dyDescent="0.2">
      <c r="C954" s="6" t="s">
        <v>77</v>
      </c>
      <c r="D954" s="60"/>
      <c r="E954" s="74"/>
      <c r="F954" s="14" t="s">
        <v>38</v>
      </c>
      <c r="G954" s="75"/>
      <c r="H954" s="60"/>
      <c r="J954" s="133" t="s">
        <v>47</v>
      </c>
      <c r="K954" s="134">
        <f>$O957+$O954+$O951</f>
        <v>0</v>
      </c>
      <c r="L954" s="135">
        <f>$P957+$P954+$P951</f>
        <v>0</v>
      </c>
      <c r="N954" s="124" t="s">
        <v>47</v>
      </c>
      <c r="O954" s="125">
        <f>IF($E953&gt;$G953,1,0)+IF($E954&gt;$G954,1,0)+IF($E955&gt;$G955,1,0)</f>
        <v>0</v>
      </c>
      <c r="P954" s="126">
        <f>IF($E953&lt;$G953,1,0)+IF($E954&lt;$G954,1,0)+IF($E955&lt;$G955,1,0)</f>
        <v>0</v>
      </c>
    </row>
    <row r="955" spans="2:22" ht="13.8" hidden="1" thickBot="1" x14ac:dyDescent="0.25">
      <c r="C955" s="8"/>
      <c r="D955" s="48"/>
      <c r="E955" s="77"/>
      <c r="F955" s="78" t="s">
        <v>38</v>
      </c>
      <c r="G955" s="79"/>
      <c r="H955" s="48"/>
      <c r="J955" s="136" t="s">
        <v>45</v>
      </c>
      <c r="K955" s="137">
        <f>$O958+$O955+$O952</f>
        <v>0</v>
      </c>
      <c r="L955" s="138">
        <f>$P958+$P955+$P952</f>
        <v>0</v>
      </c>
      <c r="N955" s="130" t="s">
        <v>45</v>
      </c>
      <c r="O955" s="131">
        <f>SUM(E953:E955)</f>
        <v>0</v>
      </c>
      <c r="P955" s="132">
        <f>SUM(G953:G955)</f>
        <v>0</v>
      </c>
    </row>
    <row r="956" spans="2:22" hidden="1" x14ac:dyDescent="0.2">
      <c r="C956" s="5"/>
      <c r="D956" s="43"/>
      <c r="E956" s="70"/>
      <c r="F956" s="71" t="s">
        <v>38</v>
      </c>
      <c r="G956" s="72"/>
      <c r="H956" s="43"/>
      <c r="J956" s="9"/>
      <c r="K956" s="10"/>
      <c r="L956" s="10"/>
      <c r="N956" s="118" t="s">
        <v>46</v>
      </c>
      <c r="O956" s="119">
        <f>IF($O957&gt;$P957,1,0)</f>
        <v>0</v>
      </c>
      <c r="P956" s="120">
        <f>IF($O957&lt;$P957,1,0)</f>
        <v>0</v>
      </c>
      <c r="S956" s="56" t="s">
        <v>24</v>
      </c>
    </row>
    <row r="957" spans="2:22" hidden="1" x14ac:dyDescent="0.2">
      <c r="C957" s="6" t="s">
        <v>78</v>
      </c>
      <c r="D957" s="60"/>
      <c r="E957" s="74"/>
      <c r="F957" s="14" t="s">
        <v>38</v>
      </c>
      <c r="G957" s="75"/>
      <c r="H957" s="60"/>
      <c r="J957" s="9"/>
      <c r="K957" s="10"/>
      <c r="L957" s="10"/>
      <c r="N957" s="124" t="s">
        <v>47</v>
      </c>
      <c r="O957" s="125">
        <f>IF($E956&gt;$G956,1,0)+IF($E957&gt;$G957,1,0)+IF($E958&gt;$G958,1,0)</f>
        <v>0</v>
      </c>
      <c r="P957" s="126">
        <f>IF($E956&lt;$G956,1,0)+IF($E957&lt;$G957,1,0)+IF($E958&lt;$G958,1,0)</f>
        <v>0</v>
      </c>
    </row>
    <row r="958" spans="2:22" ht="13.8" hidden="1" thickBot="1" x14ac:dyDescent="0.25">
      <c r="C958" s="7"/>
      <c r="D958" s="48"/>
      <c r="E958" s="77"/>
      <c r="F958" s="78" t="s">
        <v>38</v>
      </c>
      <c r="G958" s="79"/>
      <c r="H958" s="48"/>
      <c r="J958" s="9"/>
      <c r="K958" s="10"/>
      <c r="L958" s="10"/>
      <c r="N958" s="130" t="s">
        <v>45</v>
      </c>
      <c r="O958" s="131">
        <f>SUM(E956:E958)</f>
        <v>0</v>
      </c>
      <c r="P958" s="132">
        <f>SUM(G956:G958)</f>
        <v>0</v>
      </c>
    </row>
    <row r="959" spans="2:22" hidden="1" x14ac:dyDescent="0.2">
      <c r="C959" s="11"/>
      <c r="E959" s="13"/>
      <c r="F959" s="14"/>
      <c r="G959" s="13"/>
      <c r="J959" s="9"/>
      <c r="K959" s="10"/>
      <c r="L959" s="10"/>
      <c r="N959" s="9"/>
      <c r="O959" s="4"/>
      <c r="P959" s="4"/>
    </row>
    <row r="960" spans="2:22" ht="13.8" hidden="1" thickBot="1" x14ac:dyDescent="0.25">
      <c r="B960" t="s">
        <v>53</v>
      </c>
      <c r="C960" s="40" t="s">
        <v>0</v>
      </c>
      <c r="D960" s="69"/>
      <c r="E960" s="1">
        <f>$K964</f>
        <v>0</v>
      </c>
      <c r="F960" s="2" t="s">
        <v>38</v>
      </c>
      <c r="G960" s="3">
        <f>$L964</f>
        <v>0</v>
      </c>
      <c r="H960" s="69"/>
      <c r="J960" s="113" t="s">
        <v>1</v>
      </c>
      <c r="K960" s="114" t="str">
        <f>IF($K964&gt;$L964,"○","×")</f>
        <v>×</v>
      </c>
      <c r="L960" s="114" t="str">
        <f>IF($K964&lt;$L964,"○","×")</f>
        <v>×</v>
      </c>
      <c r="O960" s="4"/>
      <c r="P960" s="4"/>
      <c r="S960"/>
      <c r="T960" t="s">
        <v>22</v>
      </c>
      <c r="U960" t="s">
        <v>22</v>
      </c>
      <c r="V960" t="s">
        <v>22</v>
      </c>
    </row>
    <row r="961" spans="2:22" hidden="1" x14ac:dyDescent="0.2">
      <c r="C961" s="5"/>
      <c r="D961" s="43"/>
      <c r="E961" s="70"/>
      <c r="F961" s="71" t="s">
        <v>38</v>
      </c>
      <c r="G961" s="72"/>
      <c r="H961" s="73"/>
      <c r="J961" s="115" t="s">
        <v>50</v>
      </c>
      <c r="K961" s="116">
        <f>$O962</f>
        <v>0</v>
      </c>
      <c r="L961" s="117">
        <f>$P962</f>
        <v>0</v>
      </c>
      <c r="N961" s="118" t="s">
        <v>46</v>
      </c>
      <c r="O961" s="119">
        <f>IF($O962&gt;$P962,1,0)</f>
        <v>0</v>
      </c>
      <c r="P961" s="120">
        <f>IF($O962&lt;$P962,1,0)</f>
        <v>0</v>
      </c>
      <c r="S961" s="56" t="s">
        <v>23</v>
      </c>
    </row>
    <row r="962" spans="2:22" hidden="1" x14ac:dyDescent="0.2">
      <c r="C962" s="6" t="s">
        <v>76</v>
      </c>
      <c r="D962" s="60"/>
      <c r="E962" s="74"/>
      <c r="F962" s="14" t="s">
        <v>38</v>
      </c>
      <c r="G962" s="75"/>
      <c r="H962" s="76"/>
      <c r="J962" s="121" t="s">
        <v>43</v>
      </c>
      <c r="K962" s="122">
        <f>$O965</f>
        <v>0</v>
      </c>
      <c r="L962" s="123">
        <f>$P965</f>
        <v>0</v>
      </c>
      <c r="N962" s="124" t="s">
        <v>47</v>
      </c>
      <c r="O962" s="125">
        <f>IF($E961&gt;$G961,1,0)+IF($E962&gt;$G962,1,0)+IF($E963&gt;$G963,1,0)</f>
        <v>0</v>
      </c>
      <c r="P962" s="126">
        <f>IF($E961&lt;$G961,1,0)+IF($E962&lt;$G962,1,0)+IF($E963&lt;$G963,1,0)</f>
        <v>0</v>
      </c>
    </row>
    <row r="963" spans="2:22" ht="13.8" hidden="1" thickBot="1" x14ac:dyDescent="0.25">
      <c r="C963" s="7"/>
      <c r="D963" s="48"/>
      <c r="E963" s="77"/>
      <c r="F963" s="78" t="s">
        <v>38</v>
      </c>
      <c r="G963" s="79"/>
      <c r="H963" s="80"/>
      <c r="J963" s="127" t="s">
        <v>44</v>
      </c>
      <c r="K963" s="128">
        <f>$O968</f>
        <v>0</v>
      </c>
      <c r="L963" s="129">
        <f>$P968</f>
        <v>0</v>
      </c>
      <c r="N963" s="130" t="s">
        <v>45</v>
      </c>
      <c r="O963" s="131">
        <f>SUM(E961:E963)</f>
        <v>0</v>
      </c>
      <c r="P963" s="132">
        <f>SUM(G961:G963)</f>
        <v>0</v>
      </c>
    </row>
    <row r="964" spans="2:22" hidden="1" x14ac:dyDescent="0.2">
      <c r="C964" s="6"/>
      <c r="D964" s="43"/>
      <c r="E964" s="70"/>
      <c r="F964" s="71" t="s">
        <v>38</v>
      </c>
      <c r="G964" s="72"/>
      <c r="H964" s="43"/>
      <c r="J964" s="133" t="s">
        <v>46</v>
      </c>
      <c r="K964" s="134">
        <f>$O967+$O964+$O961</f>
        <v>0</v>
      </c>
      <c r="L964" s="135">
        <f>$P967+$P964+$P961</f>
        <v>0</v>
      </c>
      <c r="N964" s="118" t="s">
        <v>46</v>
      </c>
      <c r="O964" s="119">
        <f>IF($O965&gt;$P965,1,0)</f>
        <v>0</v>
      </c>
      <c r="P964" s="120">
        <f>IF($O965&lt;$P965,1,0)</f>
        <v>0</v>
      </c>
      <c r="S964" s="56" t="s">
        <v>24</v>
      </c>
    </row>
    <row r="965" spans="2:22" hidden="1" x14ac:dyDescent="0.2">
      <c r="C965" s="6" t="s">
        <v>77</v>
      </c>
      <c r="D965" s="60"/>
      <c r="E965" s="74"/>
      <c r="F965" s="14" t="s">
        <v>38</v>
      </c>
      <c r="G965" s="75"/>
      <c r="H965" s="60"/>
      <c r="J965" s="133" t="s">
        <v>47</v>
      </c>
      <c r="K965" s="134">
        <f>$O968+$O965+$O962</f>
        <v>0</v>
      </c>
      <c r="L965" s="135">
        <f>$P968+$P965+$P962</f>
        <v>0</v>
      </c>
      <c r="N965" s="124" t="s">
        <v>47</v>
      </c>
      <c r="O965" s="125">
        <f>IF($E964&gt;$G964,1,0)+IF($E965&gt;$G965,1,0)+IF($E966&gt;$G966,1,0)</f>
        <v>0</v>
      </c>
      <c r="P965" s="126">
        <f>IF($E964&lt;$G964,1,0)+IF($E965&lt;$G965,1,0)+IF($E966&lt;$G966,1,0)</f>
        <v>0</v>
      </c>
    </row>
    <row r="966" spans="2:22" ht="13.8" hidden="1" thickBot="1" x14ac:dyDescent="0.25">
      <c r="C966" s="8"/>
      <c r="D966" s="48"/>
      <c r="E966" s="77"/>
      <c r="F966" s="78" t="s">
        <v>38</v>
      </c>
      <c r="G966" s="79"/>
      <c r="H966" s="48"/>
      <c r="J966" s="136" t="s">
        <v>45</v>
      </c>
      <c r="K966" s="137">
        <f>$O969+$O966+$O963</f>
        <v>0</v>
      </c>
      <c r="L966" s="138">
        <f>$P969+$P966+$P963</f>
        <v>0</v>
      </c>
      <c r="N966" s="130" t="s">
        <v>45</v>
      </c>
      <c r="O966" s="131">
        <f>SUM(E964:E966)</f>
        <v>0</v>
      </c>
      <c r="P966" s="132">
        <f>SUM(G964:G966)</f>
        <v>0</v>
      </c>
    </row>
    <row r="967" spans="2:22" hidden="1" x14ac:dyDescent="0.2">
      <c r="C967" s="5"/>
      <c r="D967" s="43"/>
      <c r="E967" s="70"/>
      <c r="F967" s="71" t="s">
        <v>38</v>
      </c>
      <c r="G967" s="72"/>
      <c r="H967" s="43"/>
      <c r="J967" s="9"/>
      <c r="K967" s="10"/>
      <c r="L967" s="10"/>
      <c r="N967" s="118" t="s">
        <v>46</v>
      </c>
      <c r="O967" s="119">
        <f>IF($O968&gt;$P968,1,0)</f>
        <v>0</v>
      </c>
      <c r="P967" s="120">
        <f>IF($O968&lt;$P968,1,0)</f>
        <v>0</v>
      </c>
      <c r="S967" s="56" t="s">
        <v>24</v>
      </c>
    </row>
    <row r="968" spans="2:22" hidden="1" x14ac:dyDescent="0.2">
      <c r="C968" s="6" t="s">
        <v>78</v>
      </c>
      <c r="D968" s="60"/>
      <c r="E968" s="74"/>
      <c r="F968" s="14" t="s">
        <v>38</v>
      </c>
      <c r="G968" s="75"/>
      <c r="H968" s="60"/>
      <c r="J968" s="9"/>
      <c r="K968" s="10"/>
      <c r="L968" s="10"/>
      <c r="N968" s="124" t="s">
        <v>47</v>
      </c>
      <c r="O968" s="125">
        <f>IF($E967&gt;$G967,1,0)+IF($E968&gt;$G968,1,0)+IF($E969&gt;$G969,1,0)</f>
        <v>0</v>
      </c>
      <c r="P968" s="126">
        <f>IF($E967&lt;$G967,1,0)+IF($E968&lt;$G968,1,0)+IF($E969&lt;$G969,1,0)</f>
        <v>0</v>
      </c>
    </row>
    <row r="969" spans="2:22" ht="13.8" hidden="1" thickBot="1" x14ac:dyDescent="0.25">
      <c r="C969" s="7"/>
      <c r="D969" s="48"/>
      <c r="E969" s="77"/>
      <c r="F969" s="78" t="s">
        <v>38</v>
      </c>
      <c r="G969" s="79"/>
      <c r="H969" s="48"/>
      <c r="J969" s="9"/>
      <c r="K969" s="10"/>
      <c r="L969" s="10"/>
      <c r="N969" s="130" t="s">
        <v>45</v>
      </c>
      <c r="O969" s="131">
        <f>SUM(E967:E969)</f>
        <v>0</v>
      </c>
      <c r="P969" s="132">
        <f>SUM(G967:G969)</f>
        <v>0</v>
      </c>
    </row>
    <row r="970" spans="2:22" hidden="1" x14ac:dyDescent="0.2">
      <c r="E970" s="13"/>
      <c r="F970" s="14"/>
      <c r="G970" s="13"/>
      <c r="J970" s="9"/>
      <c r="K970" s="10"/>
      <c r="L970" s="10"/>
      <c r="N970" s="9"/>
      <c r="O970" s="4"/>
      <c r="P970" s="4"/>
    </row>
    <row r="971" spans="2:22" ht="13.8" hidden="1" thickBot="1" x14ac:dyDescent="0.25">
      <c r="B971" t="s">
        <v>54</v>
      </c>
      <c r="C971" s="40" t="s">
        <v>0</v>
      </c>
      <c r="D971" s="69"/>
      <c r="E971" s="1">
        <f>$K975</f>
        <v>0</v>
      </c>
      <c r="F971" s="2" t="s">
        <v>38</v>
      </c>
      <c r="G971" s="3">
        <f>$L975</f>
        <v>0</v>
      </c>
      <c r="H971" s="69"/>
      <c r="J971" s="113" t="s">
        <v>1</v>
      </c>
      <c r="K971" s="114" t="str">
        <f>IF($K975&gt;$L975,"○","×")</f>
        <v>×</v>
      </c>
      <c r="L971" s="114" t="str">
        <f>IF($K975&lt;$L975,"○","×")</f>
        <v>×</v>
      </c>
      <c r="O971" s="4"/>
      <c r="P971" s="4"/>
      <c r="S971"/>
      <c r="T971" t="s">
        <v>22</v>
      </c>
      <c r="U971" t="s">
        <v>22</v>
      </c>
      <c r="V971" t="s">
        <v>22</v>
      </c>
    </row>
    <row r="972" spans="2:22" hidden="1" x14ac:dyDescent="0.2">
      <c r="C972" s="5"/>
      <c r="D972" s="43"/>
      <c r="E972" s="70"/>
      <c r="F972" s="71" t="s">
        <v>38</v>
      </c>
      <c r="G972" s="72"/>
      <c r="H972" s="73"/>
      <c r="J972" s="115" t="s">
        <v>50</v>
      </c>
      <c r="K972" s="116">
        <f>$O973</f>
        <v>0</v>
      </c>
      <c r="L972" s="117">
        <f>$P973</f>
        <v>0</v>
      </c>
      <c r="N972" s="118" t="s">
        <v>46</v>
      </c>
      <c r="O972" s="119">
        <f>IF($O973&gt;$P973,1,0)</f>
        <v>0</v>
      </c>
      <c r="P972" s="120">
        <f>IF($O973&lt;$P973,1,0)</f>
        <v>0</v>
      </c>
      <c r="S972" s="56" t="s">
        <v>23</v>
      </c>
    </row>
    <row r="973" spans="2:22" hidden="1" x14ac:dyDescent="0.2">
      <c r="C973" s="6" t="s">
        <v>76</v>
      </c>
      <c r="D973" s="60"/>
      <c r="E973" s="74"/>
      <c r="F973" s="14" t="s">
        <v>38</v>
      </c>
      <c r="G973" s="75"/>
      <c r="H973" s="76"/>
      <c r="J973" s="121" t="s">
        <v>43</v>
      </c>
      <c r="K973" s="122">
        <f>$O976</f>
        <v>0</v>
      </c>
      <c r="L973" s="123">
        <f>$P976</f>
        <v>0</v>
      </c>
      <c r="N973" s="124" t="s">
        <v>47</v>
      </c>
      <c r="O973" s="125">
        <f>IF($E972&gt;$G972,1,0)+IF($E973&gt;$G973,1,0)+IF($E974&gt;$G974,1,0)</f>
        <v>0</v>
      </c>
      <c r="P973" s="126">
        <f>IF($E972&lt;$G972,1,0)+IF($E973&lt;$G973,1,0)+IF($E974&lt;$G974,1,0)</f>
        <v>0</v>
      </c>
    </row>
    <row r="974" spans="2:22" ht="13.8" hidden="1" thickBot="1" x14ac:dyDescent="0.25">
      <c r="C974" s="7"/>
      <c r="D974" s="48"/>
      <c r="E974" s="77"/>
      <c r="F974" s="78" t="s">
        <v>38</v>
      </c>
      <c r="G974" s="79"/>
      <c r="H974" s="80"/>
      <c r="J974" s="127" t="s">
        <v>44</v>
      </c>
      <c r="K974" s="128">
        <f>$O979</f>
        <v>0</v>
      </c>
      <c r="L974" s="129">
        <f>$P979</f>
        <v>0</v>
      </c>
      <c r="N974" s="130" t="s">
        <v>45</v>
      </c>
      <c r="O974" s="131">
        <f>SUM(E972:E974)</f>
        <v>0</v>
      </c>
      <c r="P974" s="132">
        <f>SUM(G972:G974)</f>
        <v>0</v>
      </c>
    </row>
    <row r="975" spans="2:22" hidden="1" x14ac:dyDescent="0.2">
      <c r="C975" s="6"/>
      <c r="D975" s="43"/>
      <c r="E975" s="70"/>
      <c r="F975" s="71" t="s">
        <v>38</v>
      </c>
      <c r="G975" s="72"/>
      <c r="H975" s="43"/>
      <c r="J975" s="133" t="s">
        <v>46</v>
      </c>
      <c r="K975" s="134">
        <f>$O978+$O975+$O972</f>
        <v>0</v>
      </c>
      <c r="L975" s="135">
        <f>$P978+$P975+$P972</f>
        <v>0</v>
      </c>
      <c r="N975" s="118" t="s">
        <v>46</v>
      </c>
      <c r="O975" s="119">
        <f>IF($O976&gt;$P976,1,0)</f>
        <v>0</v>
      </c>
      <c r="P975" s="120">
        <f>IF($O976&lt;$P976,1,0)</f>
        <v>0</v>
      </c>
      <c r="S975" s="56" t="s">
        <v>24</v>
      </c>
    </row>
    <row r="976" spans="2:22" hidden="1" x14ac:dyDescent="0.2">
      <c r="C976" s="6" t="s">
        <v>77</v>
      </c>
      <c r="D976" s="60"/>
      <c r="E976" s="74"/>
      <c r="F976" s="14" t="s">
        <v>38</v>
      </c>
      <c r="G976" s="75"/>
      <c r="H976" s="60"/>
      <c r="J976" s="133" t="s">
        <v>47</v>
      </c>
      <c r="K976" s="134">
        <f>$O979+$O976+$O973</f>
        <v>0</v>
      </c>
      <c r="L976" s="135">
        <f>$P979+$P976+$P973</f>
        <v>0</v>
      </c>
      <c r="N976" s="124" t="s">
        <v>47</v>
      </c>
      <c r="O976" s="125">
        <f>IF($E975&gt;$G975,1,0)+IF($E976&gt;$G976,1,0)+IF($E977&gt;$G977,1,0)</f>
        <v>0</v>
      </c>
      <c r="P976" s="126">
        <f>IF($E975&lt;$G975,1,0)+IF($E976&lt;$G976,1,0)+IF($E977&lt;$G977,1,0)</f>
        <v>0</v>
      </c>
    </row>
    <row r="977" spans="2:22" ht="13.8" hidden="1" thickBot="1" x14ac:dyDescent="0.25">
      <c r="C977" s="8"/>
      <c r="D977" s="48"/>
      <c r="E977" s="77"/>
      <c r="F977" s="78" t="s">
        <v>38</v>
      </c>
      <c r="G977" s="79"/>
      <c r="H977" s="48"/>
      <c r="J977" s="136" t="s">
        <v>45</v>
      </c>
      <c r="K977" s="137">
        <f>$O980+$O977+$O974</f>
        <v>0</v>
      </c>
      <c r="L977" s="138">
        <f>$P980+$P977+$P974</f>
        <v>0</v>
      </c>
      <c r="N977" s="130" t="s">
        <v>45</v>
      </c>
      <c r="O977" s="131">
        <f>SUM(E975:E977)</f>
        <v>0</v>
      </c>
      <c r="P977" s="132">
        <f>SUM(G975:G977)</f>
        <v>0</v>
      </c>
    </row>
    <row r="978" spans="2:22" hidden="1" x14ac:dyDescent="0.2">
      <c r="C978" s="5"/>
      <c r="D978" s="43"/>
      <c r="E978" s="70"/>
      <c r="F978" s="71" t="s">
        <v>38</v>
      </c>
      <c r="G978" s="72"/>
      <c r="H978" s="43"/>
      <c r="J978" s="9"/>
      <c r="K978" s="10"/>
      <c r="L978" s="10"/>
      <c r="N978" s="118" t="s">
        <v>46</v>
      </c>
      <c r="O978" s="119">
        <f>IF($O979&gt;$P979,1,0)</f>
        <v>0</v>
      </c>
      <c r="P978" s="120">
        <f>IF($O979&lt;$P979,1,0)</f>
        <v>0</v>
      </c>
      <c r="S978" s="56" t="s">
        <v>24</v>
      </c>
    </row>
    <row r="979" spans="2:22" hidden="1" x14ac:dyDescent="0.2">
      <c r="C979" s="6" t="s">
        <v>78</v>
      </c>
      <c r="D979" s="60"/>
      <c r="E979" s="74"/>
      <c r="F979" s="14" t="s">
        <v>38</v>
      </c>
      <c r="G979" s="75"/>
      <c r="H979" s="60"/>
      <c r="J979" s="9"/>
      <c r="K979" s="10"/>
      <c r="L979" s="10"/>
      <c r="N979" s="124" t="s">
        <v>47</v>
      </c>
      <c r="O979" s="125">
        <f>IF($E978&gt;$G978,1,0)+IF($E979&gt;$G979,1,0)+IF($E980&gt;$G980,1,0)</f>
        <v>0</v>
      </c>
      <c r="P979" s="126">
        <f>IF($E978&lt;$G978,1,0)+IF($E979&lt;$G979,1,0)+IF($E980&lt;$G980,1,0)</f>
        <v>0</v>
      </c>
    </row>
    <row r="980" spans="2:22" ht="13.8" hidden="1" thickBot="1" x14ac:dyDescent="0.25">
      <c r="C980" s="7"/>
      <c r="D980" s="48"/>
      <c r="E980" s="77"/>
      <c r="F980" s="78" t="s">
        <v>38</v>
      </c>
      <c r="G980" s="79"/>
      <c r="H980" s="48"/>
      <c r="J980" s="9"/>
      <c r="K980" s="10"/>
      <c r="L980" s="10"/>
      <c r="N980" s="130" t="s">
        <v>45</v>
      </c>
      <c r="O980" s="131">
        <f>SUM(E978:E980)</f>
        <v>0</v>
      </c>
      <c r="P980" s="132">
        <f>SUM(G978:G980)</f>
        <v>0</v>
      </c>
    </row>
    <row r="981" spans="2:22" hidden="1" x14ac:dyDescent="0.2">
      <c r="E981" s="13"/>
      <c r="F981" s="14"/>
      <c r="G981" s="13"/>
      <c r="J981" s="9"/>
      <c r="K981" s="10"/>
      <c r="L981" s="10"/>
      <c r="N981" s="9"/>
      <c r="O981" s="4"/>
      <c r="P981" s="4"/>
    </row>
    <row r="982" spans="2:22" ht="13.8" hidden="1" thickBot="1" x14ac:dyDescent="0.25">
      <c r="B982" t="s">
        <v>55</v>
      </c>
      <c r="C982" s="40" t="s">
        <v>0</v>
      </c>
      <c r="D982" s="69"/>
      <c r="E982" s="1">
        <f>$K986</f>
        <v>0</v>
      </c>
      <c r="F982" s="2" t="s">
        <v>38</v>
      </c>
      <c r="G982" s="3">
        <f>$L986</f>
        <v>0</v>
      </c>
      <c r="H982" s="69"/>
      <c r="J982" s="113" t="s">
        <v>1</v>
      </c>
      <c r="K982" s="114" t="str">
        <f>IF($K986&gt;$L986,"○","×")</f>
        <v>×</v>
      </c>
      <c r="L982" s="114" t="str">
        <f>IF($K986&lt;$L986,"○","×")</f>
        <v>×</v>
      </c>
      <c r="O982" s="4"/>
      <c r="P982" s="4"/>
      <c r="S982"/>
      <c r="T982" t="s">
        <v>22</v>
      </c>
      <c r="U982" t="s">
        <v>22</v>
      </c>
      <c r="V982" t="s">
        <v>22</v>
      </c>
    </row>
    <row r="983" spans="2:22" hidden="1" x14ac:dyDescent="0.2">
      <c r="C983" s="5"/>
      <c r="D983" s="43"/>
      <c r="E983" s="70"/>
      <c r="F983" s="71" t="s">
        <v>38</v>
      </c>
      <c r="G983" s="72"/>
      <c r="H983" s="73"/>
      <c r="J983" s="115" t="s">
        <v>50</v>
      </c>
      <c r="K983" s="116">
        <f>$O984</f>
        <v>0</v>
      </c>
      <c r="L983" s="117">
        <f>$P984</f>
        <v>0</v>
      </c>
      <c r="N983" s="118" t="s">
        <v>46</v>
      </c>
      <c r="O983" s="119">
        <f>IF($O984&gt;$P984,1,0)</f>
        <v>0</v>
      </c>
      <c r="P983" s="120">
        <f>IF($O984&lt;$P984,1,0)</f>
        <v>0</v>
      </c>
      <c r="S983" s="56" t="s">
        <v>23</v>
      </c>
    </row>
    <row r="984" spans="2:22" hidden="1" x14ac:dyDescent="0.2">
      <c r="C984" s="6" t="s">
        <v>76</v>
      </c>
      <c r="D984" s="60"/>
      <c r="E984" s="74"/>
      <c r="F984" s="14" t="s">
        <v>38</v>
      </c>
      <c r="G984" s="75"/>
      <c r="H984" s="76"/>
      <c r="J984" s="121" t="s">
        <v>43</v>
      </c>
      <c r="K984" s="122">
        <f>$O987</f>
        <v>0</v>
      </c>
      <c r="L984" s="123">
        <f>$P987</f>
        <v>0</v>
      </c>
      <c r="N984" s="124" t="s">
        <v>47</v>
      </c>
      <c r="O984" s="125">
        <f>IF($E983&gt;$G983,1,0)+IF($E984&gt;$G984,1,0)+IF($E985&gt;$G985,1,0)</f>
        <v>0</v>
      </c>
      <c r="P984" s="126">
        <f>IF($E983&lt;$G983,1,0)+IF($E984&lt;$G984,1,0)+IF($E985&lt;$G985,1,0)</f>
        <v>0</v>
      </c>
    </row>
    <row r="985" spans="2:22" ht="13.8" hidden="1" thickBot="1" x14ac:dyDescent="0.25">
      <c r="C985" s="7"/>
      <c r="D985" s="48"/>
      <c r="E985" s="77"/>
      <c r="F985" s="78" t="s">
        <v>38</v>
      </c>
      <c r="G985" s="79"/>
      <c r="H985" s="80"/>
      <c r="J985" s="127" t="s">
        <v>44</v>
      </c>
      <c r="K985" s="128">
        <f>$O990</f>
        <v>0</v>
      </c>
      <c r="L985" s="129">
        <f>$P990</f>
        <v>0</v>
      </c>
      <c r="N985" s="130" t="s">
        <v>45</v>
      </c>
      <c r="O985" s="131">
        <f>SUM(E983:E985)</f>
        <v>0</v>
      </c>
      <c r="P985" s="132">
        <f>SUM(G983:G985)</f>
        <v>0</v>
      </c>
    </row>
    <row r="986" spans="2:22" hidden="1" x14ac:dyDescent="0.2">
      <c r="C986" s="6"/>
      <c r="D986" s="43"/>
      <c r="E986" s="70"/>
      <c r="F986" s="71" t="s">
        <v>38</v>
      </c>
      <c r="G986" s="72"/>
      <c r="H986" s="43"/>
      <c r="J986" s="133" t="s">
        <v>46</v>
      </c>
      <c r="K986" s="134">
        <f>$O989+$O986+$O983</f>
        <v>0</v>
      </c>
      <c r="L986" s="135">
        <f>$P989+$P986+$P983</f>
        <v>0</v>
      </c>
      <c r="N986" s="118" t="s">
        <v>46</v>
      </c>
      <c r="O986" s="119">
        <f>IF($O987&gt;$P987,1,0)</f>
        <v>0</v>
      </c>
      <c r="P986" s="120">
        <f>IF($O987&lt;$P987,1,0)</f>
        <v>0</v>
      </c>
      <c r="S986" s="56" t="s">
        <v>24</v>
      </c>
    </row>
    <row r="987" spans="2:22" hidden="1" x14ac:dyDescent="0.2">
      <c r="C987" s="6" t="s">
        <v>77</v>
      </c>
      <c r="D987" s="60"/>
      <c r="E987" s="74"/>
      <c r="F987" s="14" t="s">
        <v>38</v>
      </c>
      <c r="G987" s="75"/>
      <c r="H987" s="60"/>
      <c r="J987" s="133" t="s">
        <v>47</v>
      </c>
      <c r="K987" s="134">
        <f>$O990+$O987+$O984</f>
        <v>0</v>
      </c>
      <c r="L987" s="135">
        <f>$P990+$P987+$P984</f>
        <v>0</v>
      </c>
      <c r="N987" s="124" t="s">
        <v>47</v>
      </c>
      <c r="O987" s="125">
        <f>IF($E986&gt;$G986,1,0)+IF($E987&gt;$G987,1,0)+IF($E988&gt;$G988,1,0)</f>
        <v>0</v>
      </c>
      <c r="P987" s="126">
        <f>IF($E986&lt;$G986,1,0)+IF($E987&lt;$G987,1,0)+IF($E988&lt;$G988,1,0)</f>
        <v>0</v>
      </c>
    </row>
    <row r="988" spans="2:22" ht="13.8" hidden="1" thickBot="1" x14ac:dyDescent="0.25">
      <c r="C988" s="8"/>
      <c r="D988" s="48"/>
      <c r="E988" s="77"/>
      <c r="F988" s="78" t="s">
        <v>38</v>
      </c>
      <c r="G988" s="79"/>
      <c r="H988" s="48"/>
      <c r="J988" s="136" t="s">
        <v>45</v>
      </c>
      <c r="K988" s="137">
        <f>$O991+$O988+$O985</f>
        <v>0</v>
      </c>
      <c r="L988" s="138">
        <f>$P991+$P988+$P985</f>
        <v>0</v>
      </c>
      <c r="N988" s="130" t="s">
        <v>45</v>
      </c>
      <c r="O988" s="131">
        <f>SUM(E986:E988)</f>
        <v>0</v>
      </c>
      <c r="P988" s="132">
        <f>SUM(G986:G988)</f>
        <v>0</v>
      </c>
    </row>
    <row r="989" spans="2:22" hidden="1" x14ac:dyDescent="0.2">
      <c r="C989" s="5"/>
      <c r="D989" s="43"/>
      <c r="E989" s="70"/>
      <c r="F989" s="71" t="s">
        <v>38</v>
      </c>
      <c r="G989" s="72"/>
      <c r="H989" s="43"/>
      <c r="J989" s="9"/>
      <c r="K989" s="10"/>
      <c r="L989" s="10"/>
      <c r="N989" s="118" t="s">
        <v>46</v>
      </c>
      <c r="O989" s="119">
        <f>IF($O990&gt;$P990,1,0)</f>
        <v>0</v>
      </c>
      <c r="P989" s="120">
        <f>IF($O990&lt;$P990,1,0)</f>
        <v>0</v>
      </c>
      <c r="S989" s="56" t="s">
        <v>24</v>
      </c>
    </row>
    <row r="990" spans="2:22" hidden="1" x14ac:dyDescent="0.2">
      <c r="C990" s="6" t="s">
        <v>78</v>
      </c>
      <c r="D990" s="60"/>
      <c r="E990" s="74"/>
      <c r="F990" s="14" t="s">
        <v>38</v>
      </c>
      <c r="G990" s="75"/>
      <c r="H990" s="60"/>
      <c r="J990" s="9"/>
      <c r="K990" s="10"/>
      <c r="L990" s="10"/>
      <c r="N990" s="124" t="s">
        <v>47</v>
      </c>
      <c r="O990" s="125">
        <f>IF($E989&gt;$G989,1,0)+IF($E990&gt;$G990,1,0)+IF($E991&gt;$G991,1,0)</f>
        <v>0</v>
      </c>
      <c r="P990" s="126">
        <f>IF($E989&lt;$G989,1,0)+IF($E990&lt;$G990,1,0)+IF($E991&lt;$G991,1,0)</f>
        <v>0</v>
      </c>
    </row>
    <row r="991" spans="2:22" ht="13.8" hidden="1" thickBot="1" x14ac:dyDescent="0.25">
      <c r="C991" s="7"/>
      <c r="D991" s="48"/>
      <c r="E991" s="77"/>
      <c r="F991" s="78" t="s">
        <v>38</v>
      </c>
      <c r="G991" s="79"/>
      <c r="H991" s="48"/>
      <c r="J991" s="9"/>
      <c r="K991" s="10"/>
      <c r="L991" s="10"/>
      <c r="N991" s="130" t="s">
        <v>45</v>
      </c>
      <c r="O991" s="131">
        <f>SUM(E989:E991)</f>
        <v>0</v>
      </c>
      <c r="P991" s="132">
        <f>SUM(G989:G991)</f>
        <v>0</v>
      </c>
    </row>
    <row r="992" spans="2:22" hidden="1" x14ac:dyDescent="0.2">
      <c r="C992" s="11"/>
      <c r="E992" s="13"/>
      <c r="F992" s="14"/>
      <c r="G992" s="13"/>
      <c r="J992" s="9"/>
      <c r="K992" s="10"/>
      <c r="L992" s="10"/>
      <c r="N992" s="9"/>
      <c r="O992" s="4"/>
      <c r="P992" s="4"/>
    </row>
    <row r="993" spans="2:22" ht="13.8" hidden="1" thickBot="1" x14ac:dyDescent="0.25">
      <c r="B993" t="s">
        <v>56</v>
      </c>
      <c r="C993" s="40" t="s">
        <v>0</v>
      </c>
      <c r="D993" s="69"/>
      <c r="E993" s="1">
        <f>$K997</f>
        <v>0</v>
      </c>
      <c r="F993" s="2" t="s">
        <v>38</v>
      </c>
      <c r="G993" s="3">
        <f>$L997</f>
        <v>0</v>
      </c>
      <c r="H993" s="69"/>
      <c r="J993" s="113" t="s">
        <v>1</v>
      </c>
      <c r="K993" s="114" t="str">
        <f>IF($K997&gt;$L997,"○","×")</f>
        <v>×</v>
      </c>
      <c r="L993" s="114" t="str">
        <f>IF($K997&lt;$L997,"○","×")</f>
        <v>×</v>
      </c>
      <c r="O993" s="4"/>
      <c r="P993" s="4"/>
      <c r="S993"/>
      <c r="T993" t="s">
        <v>22</v>
      </c>
      <c r="U993" t="s">
        <v>22</v>
      </c>
      <c r="V993" t="s">
        <v>22</v>
      </c>
    </row>
    <row r="994" spans="2:22" hidden="1" x14ac:dyDescent="0.2">
      <c r="C994" s="5"/>
      <c r="D994" s="43"/>
      <c r="E994" s="70"/>
      <c r="F994" s="71" t="s">
        <v>38</v>
      </c>
      <c r="G994" s="72"/>
      <c r="H994" s="73"/>
      <c r="J994" s="115" t="s">
        <v>50</v>
      </c>
      <c r="K994" s="116">
        <f>$O995</f>
        <v>0</v>
      </c>
      <c r="L994" s="117">
        <f>$P995</f>
        <v>0</v>
      </c>
      <c r="N994" s="118" t="s">
        <v>46</v>
      </c>
      <c r="O994" s="119">
        <f>IF($O995&gt;$P995,1,0)</f>
        <v>0</v>
      </c>
      <c r="P994" s="120">
        <f>IF($O995&lt;$P995,1,0)</f>
        <v>0</v>
      </c>
      <c r="S994" s="56" t="s">
        <v>23</v>
      </c>
    </row>
    <row r="995" spans="2:22" hidden="1" x14ac:dyDescent="0.2">
      <c r="C995" s="6" t="s">
        <v>76</v>
      </c>
      <c r="D995" s="60"/>
      <c r="E995" s="74"/>
      <c r="F995" s="14" t="s">
        <v>38</v>
      </c>
      <c r="G995" s="75"/>
      <c r="H995" s="76"/>
      <c r="J995" s="121" t="s">
        <v>43</v>
      </c>
      <c r="K995" s="122">
        <f>$O998</f>
        <v>0</v>
      </c>
      <c r="L995" s="123">
        <f>$P998</f>
        <v>0</v>
      </c>
      <c r="N995" s="124" t="s">
        <v>47</v>
      </c>
      <c r="O995" s="125">
        <f>IF($E994&gt;$G994,1,0)+IF($E995&gt;$G995,1,0)+IF($E996&gt;$G996,1,0)</f>
        <v>0</v>
      </c>
      <c r="P995" s="126">
        <f>IF($E994&lt;$G994,1,0)+IF($E995&lt;$G995,1,0)+IF($E996&lt;$G996,1,0)</f>
        <v>0</v>
      </c>
    </row>
    <row r="996" spans="2:22" ht="13.8" hidden="1" thickBot="1" x14ac:dyDescent="0.25">
      <c r="C996" s="7"/>
      <c r="D996" s="48"/>
      <c r="E996" s="77"/>
      <c r="F996" s="78" t="s">
        <v>38</v>
      </c>
      <c r="G996" s="79"/>
      <c r="H996" s="80"/>
      <c r="J996" s="127" t="s">
        <v>44</v>
      </c>
      <c r="K996" s="128">
        <f>$O1001</f>
        <v>0</v>
      </c>
      <c r="L996" s="129">
        <f>$P1001</f>
        <v>0</v>
      </c>
      <c r="N996" s="130" t="s">
        <v>45</v>
      </c>
      <c r="O996" s="131">
        <f>SUM(E994:E996)</f>
        <v>0</v>
      </c>
      <c r="P996" s="132">
        <f>SUM(G994:G996)</f>
        <v>0</v>
      </c>
    </row>
    <row r="997" spans="2:22" hidden="1" x14ac:dyDescent="0.2">
      <c r="C997" s="6"/>
      <c r="D997" s="43"/>
      <c r="E997" s="70"/>
      <c r="F997" s="71" t="s">
        <v>38</v>
      </c>
      <c r="G997" s="72"/>
      <c r="H997" s="43"/>
      <c r="J997" s="133" t="s">
        <v>46</v>
      </c>
      <c r="K997" s="134">
        <f>$O1000+$O997+$O994</f>
        <v>0</v>
      </c>
      <c r="L997" s="135">
        <f>$P1000+$P997+$P994</f>
        <v>0</v>
      </c>
      <c r="N997" s="118" t="s">
        <v>46</v>
      </c>
      <c r="O997" s="119">
        <f>IF($O998&gt;$P998,1,0)</f>
        <v>0</v>
      </c>
      <c r="P997" s="120">
        <f>IF($O998&lt;$P998,1,0)</f>
        <v>0</v>
      </c>
      <c r="S997" s="56" t="s">
        <v>24</v>
      </c>
    </row>
    <row r="998" spans="2:22" hidden="1" x14ac:dyDescent="0.2">
      <c r="C998" s="6" t="s">
        <v>77</v>
      </c>
      <c r="D998" s="60"/>
      <c r="E998" s="74"/>
      <c r="F998" s="14" t="s">
        <v>38</v>
      </c>
      <c r="G998" s="75"/>
      <c r="H998" s="60"/>
      <c r="J998" s="133" t="s">
        <v>47</v>
      </c>
      <c r="K998" s="134">
        <f>$O1001+$O998+$O995</f>
        <v>0</v>
      </c>
      <c r="L998" s="135">
        <f>$P1001+$P998+$P995</f>
        <v>0</v>
      </c>
      <c r="N998" s="124" t="s">
        <v>47</v>
      </c>
      <c r="O998" s="125">
        <f>IF($E997&gt;$G997,1,0)+IF($E998&gt;$G998,1,0)+IF($E999&gt;$G999,1,0)</f>
        <v>0</v>
      </c>
      <c r="P998" s="126">
        <f>IF($E997&lt;$G997,1,0)+IF($E998&lt;$G998,1,0)+IF($E999&lt;$G999,1,0)</f>
        <v>0</v>
      </c>
    </row>
    <row r="999" spans="2:22" ht="13.8" hidden="1" thickBot="1" x14ac:dyDescent="0.25">
      <c r="C999" s="8"/>
      <c r="D999" s="48"/>
      <c r="E999" s="77"/>
      <c r="F999" s="78" t="s">
        <v>38</v>
      </c>
      <c r="G999" s="79"/>
      <c r="H999" s="48"/>
      <c r="J999" s="136" t="s">
        <v>45</v>
      </c>
      <c r="K999" s="137">
        <f>$O1002+$O999+$O996</f>
        <v>0</v>
      </c>
      <c r="L999" s="138">
        <f>$P1002+$P999+$P996</f>
        <v>0</v>
      </c>
      <c r="N999" s="130" t="s">
        <v>45</v>
      </c>
      <c r="O999" s="131">
        <f>SUM(E997:E999)</f>
        <v>0</v>
      </c>
      <c r="P999" s="132">
        <f>SUM(G997:G999)</f>
        <v>0</v>
      </c>
    </row>
    <row r="1000" spans="2:22" hidden="1" x14ac:dyDescent="0.2">
      <c r="C1000" s="5"/>
      <c r="D1000" s="43"/>
      <c r="E1000" s="70"/>
      <c r="F1000" s="71" t="s">
        <v>38</v>
      </c>
      <c r="G1000" s="72"/>
      <c r="H1000" s="43"/>
      <c r="J1000" s="9"/>
      <c r="K1000" s="10"/>
      <c r="L1000" s="10"/>
      <c r="N1000" s="118" t="s">
        <v>46</v>
      </c>
      <c r="O1000" s="119">
        <f>IF($O1001&gt;$P1001,1,0)</f>
        <v>0</v>
      </c>
      <c r="P1000" s="120">
        <f>IF($O1001&lt;$P1001,1,0)</f>
        <v>0</v>
      </c>
      <c r="S1000" s="56" t="s">
        <v>24</v>
      </c>
    </row>
    <row r="1001" spans="2:22" hidden="1" x14ac:dyDescent="0.2">
      <c r="C1001" s="6" t="s">
        <v>78</v>
      </c>
      <c r="D1001" s="60"/>
      <c r="E1001" s="74"/>
      <c r="F1001" s="14" t="s">
        <v>38</v>
      </c>
      <c r="G1001" s="75"/>
      <c r="H1001" s="60"/>
      <c r="J1001" s="9"/>
      <c r="K1001" s="10"/>
      <c r="L1001" s="10"/>
      <c r="N1001" s="124" t="s">
        <v>47</v>
      </c>
      <c r="O1001" s="125">
        <f>IF($E1000&gt;$G1000,1,0)+IF($E1001&gt;$G1001,1,0)+IF($E1002&gt;$G1002,1,0)</f>
        <v>0</v>
      </c>
      <c r="P1001" s="126">
        <f>IF($E1000&lt;$G1000,1,0)+IF($E1001&lt;$G1001,1,0)+IF($E1002&lt;$G1002,1,0)</f>
        <v>0</v>
      </c>
    </row>
    <row r="1002" spans="2:22" ht="13.8" hidden="1" thickBot="1" x14ac:dyDescent="0.25">
      <c r="C1002" s="7"/>
      <c r="D1002" s="48"/>
      <c r="E1002" s="77"/>
      <c r="F1002" s="78" t="s">
        <v>38</v>
      </c>
      <c r="G1002" s="79"/>
      <c r="H1002" s="48"/>
      <c r="J1002" s="9"/>
      <c r="K1002" s="10"/>
      <c r="L1002" s="10"/>
      <c r="N1002" s="130" t="s">
        <v>45</v>
      </c>
      <c r="O1002" s="131">
        <f>SUM(E1000:E1002)</f>
        <v>0</v>
      </c>
      <c r="P1002" s="132">
        <f>SUM(G1000:G1002)</f>
        <v>0</v>
      </c>
    </row>
    <row r="1003" spans="2:22" hidden="1" x14ac:dyDescent="0.2">
      <c r="E1003" s="13"/>
      <c r="F1003" s="14"/>
      <c r="G1003" s="13"/>
      <c r="J1003" s="9"/>
      <c r="K1003" s="10"/>
      <c r="L1003" s="10"/>
      <c r="N1003" s="9"/>
      <c r="O1003" s="4"/>
      <c r="P1003" s="4"/>
    </row>
    <row r="1004" spans="2:22" x14ac:dyDescent="0.2">
      <c r="C1004" s="11"/>
      <c r="E1004" s="13"/>
      <c r="F1004" s="14"/>
      <c r="G1004" s="13"/>
      <c r="J1004" s="9"/>
      <c r="K1004" s="10"/>
      <c r="L1004" s="10"/>
      <c r="N1004" s="9"/>
      <c r="O1004" s="4"/>
      <c r="P1004" s="4"/>
    </row>
    <row r="1005" spans="2:22" x14ac:dyDescent="0.2">
      <c r="E1005" s="13"/>
      <c r="F1005" s="14"/>
      <c r="G1005" s="13"/>
      <c r="J1005" s="9"/>
      <c r="K1005" s="10"/>
      <c r="L1005" s="10"/>
      <c r="N1005" s="9"/>
      <c r="O1005" s="4"/>
      <c r="P1005" s="4"/>
    </row>
    <row r="1006" spans="2:22" x14ac:dyDescent="0.2">
      <c r="E1006" s="13"/>
      <c r="F1006" s="14"/>
      <c r="G1006" s="13"/>
      <c r="J1006" s="9"/>
      <c r="K1006" s="10"/>
      <c r="L1006" s="10"/>
      <c r="N1006" s="9"/>
      <c r="O1006" s="4"/>
      <c r="P1006" s="4"/>
    </row>
    <row r="1007" spans="2:22" x14ac:dyDescent="0.2">
      <c r="C1007" s="11"/>
      <c r="E1007" s="13"/>
      <c r="F1007" s="14"/>
      <c r="G1007" s="13"/>
      <c r="J1007" s="9"/>
      <c r="K1007" s="10"/>
      <c r="L1007" s="10"/>
      <c r="N1007" s="9"/>
      <c r="O1007" s="4"/>
      <c r="P1007" s="4"/>
    </row>
    <row r="1008" spans="2:22" x14ac:dyDescent="0.2">
      <c r="C1008" s="11"/>
      <c r="E1008" s="13"/>
      <c r="F1008" s="14"/>
      <c r="G1008" s="13"/>
      <c r="J1008" s="9"/>
      <c r="K1008" s="10"/>
      <c r="L1008" s="10"/>
      <c r="N1008" s="9"/>
      <c r="O1008" s="4"/>
      <c r="P1008" s="4"/>
    </row>
    <row r="1010" spans="3:16" x14ac:dyDescent="0.2">
      <c r="E1010" s="13"/>
      <c r="F1010" s="14"/>
      <c r="G1010" s="13"/>
      <c r="K1010" s="10"/>
      <c r="L1010" s="10"/>
      <c r="O1010" s="4"/>
      <c r="P1010" s="4"/>
    </row>
    <row r="1011" spans="3:16" x14ac:dyDescent="0.2">
      <c r="E1011" s="13"/>
      <c r="F1011" s="14"/>
      <c r="G1011" s="13"/>
      <c r="J1011" s="9"/>
      <c r="K1011" s="10"/>
      <c r="L1011" s="10"/>
      <c r="N1011" s="9"/>
      <c r="O1011" s="4"/>
      <c r="P1011" s="4"/>
    </row>
    <row r="1012" spans="3:16" x14ac:dyDescent="0.2">
      <c r="E1012" s="13"/>
      <c r="F1012" s="14"/>
      <c r="G1012" s="13"/>
      <c r="J1012" s="9"/>
      <c r="K1012" s="10"/>
      <c r="L1012" s="10"/>
      <c r="N1012" s="9"/>
      <c r="O1012" s="4"/>
      <c r="P1012" s="4"/>
    </row>
    <row r="1013" spans="3:16" x14ac:dyDescent="0.2">
      <c r="C1013" s="11"/>
      <c r="E1013" s="13"/>
      <c r="F1013" s="14"/>
      <c r="G1013" s="13"/>
      <c r="J1013" s="9"/>
      <c r="K1013" s="10"/>
      <c r="L1013" s="10"/>
      <c r="N1013" s="9"/>
      <c r="O1013" s="4"/>
      <c r="P1013" s="4"/>
    </row>
    <row r="1014" spans="3:16" x14ac:dyDescent="0.2">
      <c r="E1014" s="13"/>
      <c r="F1014" s="14"/>
      <c r="G1014" s="13"/>
      <c r="J1014" s="9"/>
      <c r="K1014" s="10"/>
      <c r="L1014" s="10"/>
      <c r="N1014" s="9"/>
      <c r="O1014" s="4"/>
      <c r="P1014" s="4"/>
    </row>
    <row r="1015" spans="3:16" x14ac:dyDescent="0.2">
      <c r="E1015" s="13"/>
      <c r="F1015" s="14"/>
      <c r="G1015" s="13"/>
      <c r="J1015" s="9"/>
      <c r="K1015" s="10"/>
      <c r="L1015" s="10"/>
      <c r="N1015" s="9"/>
      <c r="O1015" s="4"/>
      <c r="P1015" s="4"/>
    </row>
    <row r="1016" spans="3:16" x14ac:dyDescent="0.2">
      <c r="C1016" s="11"/>
      <c r="E1016" s="13"/>
      <c r="F1016" s="14"/>
      <c r="G1016" s="13"/>
      <c r="J1016" s="9"/>
      <c r="K1016" s="10"/>
      <c r="L1016" s="10"/>
      <c r="N1016" s="9"/>
      <c r="O1016" s="4"/>
      <c r="P1016" s="4"/>
    </row>
    <row r="1017" spans="3:16" x14ac:dyDescent="0.2">
      <c r="E1017" s="13"/>
      <c r="F1017" s="14"/>
      <c r="G1017" s="13"/>
      <c r="J1017" s="9"/>
      <c r="K1017" s="10"/>
      <c r="L1017" s="10"/>
      <c r="N1017" s="9"/>
      <c r="O1017" s="4"/>
      <c r="P1017" s="4"/>
    </row>
    <row r="1018" spans="3:16" x14ac:dyDescent="0.2">
      <c r="E1018" s="13"/>
      <c r="F1018" s="14"/>
      <c r="G1018" s="13"/>
      <c r="J1018" s="9"/>
      <c r="K1018" s="10"/>
      <c r="L1018" s="10"/>
      <c r="N1018" s="9"/>
      <c r="O1018" s="4"/>
      <c r="P1018" s="4"/>
    </row>
    <row r="1019" spans="3:16" x14ac:dyDescent="0.2">
      <c r="C1019" s="11"/>
      <c r="E1019" s="13"/>
      <c r="F1019" s="14"/>
      <c r="G1019" s="13"/>
      <c r="J1019" s="9"/>
      <c r="K1019" s="10"/>
      <c r="L1019" s="10"/>
      <c r="N1019" s="9"/>
      <c r="O1019" s="4"/>
      <c r="P1019" s="4"/>
    </row>
    <row r="1020" spans="3:16" x14ac:dyDescent="0.2">
      <c r="C1020" s="11"/>
      <c r="E1020" s="13"/>
      <c r="F1020" s="14"/>
      <c r="G1020" s="13"/>
      <c r="J1020" s="9"/>
      <c r="K1020" s="10"/>
      <c r="L1020" s="10"/>
      <c r="N1020" s="9"/>
      <c r="O1020" s="4"/>
      <c r="P1020" s="4"/>
    </row>
    <row r="1022" spans="3:16" x14ac:dyDescent="0.2">
      <c r="E1022" s="13"/>
      <c r="F1022" s="14"/>
      <c r="G1022" s="13"/>
      <c r="K1022" s="10"/>
      <c r="L1022" s="10"/>
      <c r="O1022" s="4"/>
      <c r="P1022" s="4"/>
    </row>
    <row r="1023" spans="3:16" x14ac:dyDescent="0.2">
      <c r="E1023" s="13"/>
      <c r="F1023" s="14"/>
      <c r="G1023" s="13"/>
      <c r="J1023" s="9"/>
      <c r="K1023" s="10"/>
      <c r="L1023" s="10"/>
      <c r="N1023" s="9"/>
      <c r="O1023" s="4"/>
      <c r="P1023" s="4"/>
    </row>
    <row r="1024" spans="3:16" x14ac:dyDescent="0.2">
      <c r="E1024" s="13"/>
      <c r="F1024" s="14"/>
      <c r="G1024" s="13"/>
      <c r="J1024" s="9"/>
      <c r="K1024" s="10"/>
      <c r="L1024" s="10"/>
      <c r="N1024" s="9"/>
      <c r="O1024" s="4"/>
      <c r="P1024" s="4"/>
    </row>
    <row r="1025" spans="3:16" x14ac:dyDescent="0.2">
      <c r="C1025" s="11"/>
      <c r="E1025" s="13"/>
      <c r="F1025" s="14"/>
      <c r="G1025" s="13"/>
      <c r="J1025" s="9"/>
      <c r="K1025" s="10"/>
      <c r="L1025" s="10"/>
      <c r="N1025" s="9"/>
      <c r="O1025" s="4"/>
      <c r="P1025" s="4"/>
    </row>
    <row r="1026" spans="3:16" x14ac:dyDescent="0.2">
      <c r="E1026" s="13"/>
      <c r="F1026" s="14"/>
      <c r="G1026" s="13"/>
      <c r="J1026" s="9"/>
      <c r="K1026" s="10"/>
      <c r="L1026" s="10"/>
      <c r="N1026" s="9"/>
      <c r="O1026" s="4"/>
      <c r="P1026" s="4"/>
    </row>
    <row r="1027" spans="3:16" x14ac:dyDescent="0.2">
      <c r="E1027" s="13"/>
      <c r="F1027" s="14"/>
      <c r="G1027" s="13"/>
      <c r="J1027" s="9"/>
      <c r="K1027" s="10"/>
      <c r="L1027" s="10"/>
      <c r="N1027" s="9"/>
      <c r="O1027" s="4"/>
      <c r="P1027" s="4"/>
    </row>
    <row r="1028" spans="3:16" x14ac:dyDescent="0.2">
      <c r="C1028" s="11"/>
      <c r="E1028" s="13"/>
      <c r="F1028" s="14"/>
      <c r="G1028" s="13"/>
      <c r="J1028" s="9"/>
      <c r="K1028" s="10"/>
      <c r="L1028" s="10"/>
      <c r="N1028" s="9"/>
      <c r="O1028" s="4"/>
      <c r="P1028" s="4"/>
    </row>
    <row r="1029" spans="3:16" x14ac:dyDescent="0.2">
      <c r="E1029" s="13"/>
      <c r="F1029" s="14"/>
      <c r="G1029" s="13"/>
      <c r="J1029" s="9"/>
      <c r="K1029" s="10"/>
      <c r="L1029" s="10"/>
      <c r="N1029" s="9"/>
      <c r="O1029" s="4"/>
      <c r="P1029" s="4"/>
    </row>
    <row r="1030" spans="3:16" x14ac:dyDescent="0.2">
      <c r="E1030" s="13"/>
      <c r="F1030" s="14"/>
      <c r="G1030" s="13"/>
      <c r="J1030" s="9"/>
      <c r="K1030" s="10"/>
      <c r="L1030" s="10"/>
      <c r="N1030" s="9"/>
      <c r="O1030" s="4"/>
      <c r="P1030" s="4"/>
    </row>
    <row r="1031" spans="3:16" x14ac:dyDescent="0.2">
      <c r="C1031" s="11"/>
      <c r="E1031" s="13"/>
      <c r="F1031" s="14"/>
      <c r="G1031" s="13"/>
      <c r="J1031" s="9"/>
      <c r="K1031" s="10"/>
      <c r="L1031" s="10"/>
      <c r="N1031" s="9"/>
      <c r="O1031" s="4"/>
      <c r="P1031" s="4"/>
    </row>
    <row r="1032" spans="3:16" x14ac:dyDescent="0.2">
      <c r="C1032" s="11"/>
      <c r="E1032" s="13"/>
      <c r="F1032" s="14"/>
      <c r="G1032" s="13"/>
      <c r="J1032" s="9"/>
      <c r="K1032" s="10"/>
      <c r="L1032" s="10"/>
      <c r="N1032" s="9"/>
      <c r="O1032" s="4"/>
      <c r="P1032" s="4"/>
    </row>
    <row r="1034" spans="3:16" x14ac:dyDescent="0.2">
      <c r="E1034" s="13"/>
      <c r="F1034" s="14"/>
      <c r="G1034" s="13"/>
      <c r="K1034" s="10"/>
      <c r="L1034" s="10"/>
      <c r="O1034" s="4"/>
      <c r="P1034" s="4"/>
    </row>
    <row r="1035" spans="3:16" x14ac:dyDescent="0.2">
      <c r="E1035" s="13"/>
      <c r="F1035" s="14"/>
      <c r="G1035" s="13"/>
      <c r="J1035" s="9"/>
      <c r="K1035" s="10"/>
      <c r="L1035" s="10"/>
      <c r="N1035" s="9"/>
      <c r="O1035" s="4"/>
      <c r="P1035" s="4"/>
    </row>
    <row r="1036" spans="3:16" x14ac:dyDescent="0.2">
      <c r="E1036" s="13"/>
      <c r="F1036" s="14"/>
      <c r="G1036" s="13"/>
      <c r="J1036" s="9"/>
      <c r="K1036" s="10"/>
      <c r="L1036" s="10"/>
      <c r="N1036" s="9"/>
      <c r="O1036" s="4"/>
      <c r="P1036" s="4"/>
    </row>
    <row r="1037" spans="3:16" x14ac:dyDescent="0.2">
      <c r="C1037" s="11"/>
      <c r="E1037" s="13"/>
      <c r="F1037" s="14"/>
      <c r="G1037" s="13"/>
      <c r="J1037" s="9"/>
      <c r="K1037" s="10"/>
      <c r="L1037" s="10"/>
      <c r="N1037" s="9"/>
      <c r="O1037" s="4"/>
      <c r="P1037" s="4"/>
    </row>
    <row r="1038" spans="3:16" x14ac:dyDescent="0.2">
      <c r="E1038" s="13"/>
      <c r="F1038" s="14"/>
      <c r="G1038" s="13"/>
      <c r="J1038" s="9"/>
      <c r="K1038" s="10"/>
      <c r="L1038" s="10"/>
      <c r="N1038" s="9"/>
      <c r="O1038" s="4"/>
      <c r="P1038" s="4"/>
    </row>
    <row r="1039" spans="3:16" x14ac:dyDescent="0.2">
      <c r="E1039" s="13"/>
      <c r="F1039" s="14"/>
      <c r="G1039" s="13"/>
      <c r="J1039" s="9"/>
      <c r="K1039" s="10"/>
      <c r="L1039" s="10"/>
      <c r="N1039" s="9"/>
      <c r="O1039" s="4"/>
      <c r="P1039" s="4"/>
    </row>
    <row r="1040" spans="3:16" x14ac:dyDescent="0.2">
      <c r="C1040" s="11"/>
      <c r="E1040" s="13"/>
      <c r="F1040" s="14"/>
      <c r="G1040" s="13"/>
      <c r="J1040" s="9"/>
      <c r="K1040" s="10"/>
      <c r="L1040" s="10"/>
      <c r="N1040" s="9"/>
      <c r="O1040" s="4"/>
      <c r="P1040" s="4"/>
    </row>
    <row r="1041" spans="3:16" x14ac:dyDescent="0.2">
      <c r="E1041" s="13"/>
      <c r="F1041" s="14"/>
      <c r="G1041" s="13"/>
      <c r="J1041" s="9"/>
      <c r="K1041" s="10"/>
      <c r="L1041" s="10"/>
      <c r="N1041" s="9"/>
      <c r="O1041" s="4"/>
      <c r="P1041" s="4"/>
    </row>
    <row r="1042" spans="3:16" x14ac:dyDescent="0.2">
      <c r="E1042" s="13"/>
      <c r="F1042" s="14"/>
      <c r="G1042" s="13"/>
      <c r="J1042" s="9"/>
      <c r="K1042" s="10"/>
      <c r="L1042" s="10"/>
      <c r="N1042" s="9"/>
      <c r="O1042" s="4"/>
      <c r="P1042" s="4"/>
    </row>
    <row r="1043" spans="3:16" x14ac:dyDescent="0.2">
      <c r="C1043" s="11"/>
      <c r="E1043" s="13"/>
      <c r="F1043" s="14"/>
      <c r="G1043" s="13"/>
      <c r="J1043" s="9"/>
      <c r="K1043" s="10"/>
      <c r="L1043" s="10"/>
      <c r="N1043" s="9"/>
      <c r="O1043" s="4"/>
      <c r="P1043" s="4"/>
    </row>
    <row r="1044" spans="3:16" x14ac:dyDescent="0.2">
      <c r="C1044" s="11"/>
      <c r="E1044" s="13"/>
      <c r="F1044" s="14"/>
      <c r="G1044" s="13"/>
      <c r="J1044" s="9"/>
      <c r="K1044" s="10"/>
      <c r="L1044" s="10"/>
      <c r="N1044" s="9"/>
      <c r="O1044" s="4"/>
      <c r="P1044" s="4"/>
    </row>
    <row r="1046" spans="3:16" x14ac:dyDescent="0.2">
      <c r="E1046" s="13"/>
      <c r="F1046" s="14"/>
      <c r="G1046" s="13"/>
      <c r="K1046" s="10"/>
      <c r="L1046" s="10"/>
      <c r="O1046" s="4"/>
      <c r="P1046" s="4"/>
    </row>
    <row r="1047" spans="3:16" x14ac:dyDescent="0.2">
      <c r="E1047" s="13"/>
      <c r="F1047" s="14"/>
      <c r="G1047" s="13"/>
      <c r="J1047" s="9"/>
      <c r="K1047" s="10"/>
      <c r="L1047" s="10"/>
      <c r="N1047" s="9"/>
      <c r="O1047" s="4"/>
      <c r="P1047" s="4"/>
    </row>
    <row r="1048" spans="3:16" x14ac:dyDescent="0.2">
      <c r="E1048" s="13"/>
      <c r="F1048" s="14"/>
      <c r="G1048" s="13"/>
      <c r="J1048" s="9"/>
      <c r="K1048" s="10"/>
      <c r="L1048" s="10"/>
      <c r="N1048" s="9"/>
      <c r="O1048" s="4"/>
      <c r="P1048" s="4"/>
    </row>
    <row r="1049" spans="3:16" x14ac:dyDescent="0.2">
      <c r="C1049" s="11"/>
      <c r="E1049" s="13"/>
      <c r="F1049" s="14"/>
      <c r="G1049" s="13"/>
      <c r="J1049" s="9"/>
      <c r="K1049" s="10"/>
      <c r="L1049" s="10"/>
      <c r="N1049" s="9"/>
      <c r="O1049" s="4"/>
      <c r="P1049" s="4"/>
    </row>
    <row r="1050" spans="3:16" x14ac:dyDescent="0.2">
      <c r="E1050" s="13"/>
      <c r="F1050" s="14"/>
      <c r="G1050" s="13"/>
      <c r="J1050" s="9"/>
      <c r="K1050" s="10"/>
      <c r="L1050" s="10"/>
      <c r="N1050" s="9"/>
      <c r="O1050" s="4"/>
      <c r="P1050" s="4"/>
    </row>
    <row r="1051" spans="3:16" x14ac:dyDescent="0.2">
      <c r="E1051" s="13"/>
      <c r="F1051" s="14"/>
      <c r="G1051" s="13"/>
      <c r="J1051" s="9"/>
      <c r="K1051" s="10"/>
      <c r="L1051" s="10"/>
      <c r="N1051" s="9"/>
      <c r="O1051" s="4"/>
      <c r="P1051" s="4"/>
    </row>
    <row r="1052" spans="3:16" x14ac:dyDescent="0.2">
      <c r="C1052" s="11"/>
      <c r="E1052" s="13"/>
      <c r="F1052" s="14"/>
      <c r="G1052" s="13"/>
      <c r="J1052" s="9"/>
      <c r="K1052" s="10"/>
      <c r="L1052" s="10"/>
      <c r="N1052" s="9"/>
      <c r="O1052" s="4"/>
      <c r="P1052" s="4"/>
    </row>
    <row r="1053" spans="3:16" x14ac:dyDescent="0.2">
      <c r="E1053" s="13"/>
      <c r="F1053" s="14"/>
      <c r="G1053" s="13"/>
      <c r="J1053" s="9"/>
      <c r="K1053" s="10"/>
      <c r="L1053" s="10"/>
      <c r="N1053" s="9"/>
      <c r="O1053" s="4"/>
      <c r="P1053" s="4"/>
    </row>
    <row r="1054" spans="3:16" x14ac:dyDescent="0.2">
      <c r="E1054" s="13"/>
      <c r="F1054" s="14"/>
      <c r="G1054" s="13"/>
      <c r="J1054" s="9"/>
      <c r="K1054" s="10"/>
      <c r="L1054" s="10"/>
      <c r="N1054" s="9"/>
      <c r="O1054" s="4"/>
      <c r="P1054" s="4"/>
    </row>
    <row r="1055" spans="3:16" x14ac:dyDescent="0.2">
      <c r="C1055" s="11"/>
      <c r="E1055" s="13"/>
      <c r="F1055" s="14"/>
      <c r="G1055" s="13"/>
      <c r="J1055" s="9"/>
      <c r="K1055" s="10"/>
      <c r="L1055" s="10"/>
      <c r="N1055" s="9"/>
      <c r="O1055" s="4"/>
      <c r="P1055" s="4"/>
    </row>
    <row r="1056" spans="3:16" x14ac:dyDescent="0.2">
      <c r="C1056" s="11"/>
      <c r="E1056" s="13"/>
      <c r="F1056" s="14"/>
      <c r="G1056" s="13"/>
      <c r="J1056" s="9"/>
      <c r="K1056" s="10"/>
      <c r="L1056" s="10"/>
      <c r="N1056" s="9"/>
      <c r="O1056" s="4"/>
      <c r="P1056" s="4"/>
    </row>
    <row r="1058" spans="3:16" x14ac:dyDescent="0.2">
      <c r="E1058" s="13"/>
      <c r="F1058" s="14"/>
      <c r="G1058" s="13"/>
      <c r="K1058" s="10"/>
      <c r="L1058" s="10"/>
      <c r="O1058" s="4"/>
      <c r="P1058" s="4"/>
    </row>
    <row r="1059" spans="3:16" x14ac:dyDescent="0.2">
      <c r="E1059" s="13"/>
      <c r="F1059" s="14"/>
      <c r="G1059" s="13"/>
      <c r="J1059" s="9"/>
      <c r="K1059" s="10"/>
      <c r="L1059" s="10"/>
      <c r="N1059" s="9"/>
      <c r="O1059" s="4"/>
      <c r="P1059" s="4"/>
    </row>
    <row r="1060" spans="3:16" x14ac:dyDescent="0.2">
      <c r="E1060" s="13"/>
      <c r="F1060" s="14"/>
      <c r="G1060" s="13"/>
      <c r="J1060" s="9"/>
      <c r="K1060" s="10"/>
      <c r="L1060" s="10"/>
      <c r="N1060" s="9"/>
      <c r="O1060" s="4"/>
      <c r="P1060" s="4"/>
    </row>
    <row r="1061" spans="3:16" x14ac:dyDescent="0.2">
      <c r="C1061" s="11"/>
      <c r="E1061" s="13"/>
      <c r="F1061" s="14"/>
      <c r="G1061" s="13"/>
      <c r="J1061" s="9"/>
      <c r="K1061" s="10"/>
      <c r="L1061" s="10"/>
      <c r="N1061" s="9"/>
      <c r="O1061" s="4"/>
      <c r="P1061" s="4"/>
    </row>
    <row r="1062" spans="3:16" x14ac:dyDescent="0.2">
      <c r="E1062" s="13"/>
      <c r="F1062" s="14"/>
      <c r="G1062" s="13"/>
      <c r="J1062" s="9"/>
      <c r="K1062" s="10"/>
      <c r="L1062" s="10"/>
      <c r="N1062" s="9"/>
      <c r="O1062" s="4"/>
      <c r="P1062" s="4"/>
    </row>
    <row r="1063" spans="3:16" x14ac:dyDescent="0.2">
      <c r="E1063" s="13"/>
      <c r="F1063" s="14"/>
      <c r="G1063" s="13"/>
      <c r="J1063" s="9"/>
      <c r="K1063" s="10"/>
      <c r="L1063" s="10"/>
      <c r="N1063" s="9"/>
      <c r="O1063" s="4"/>
      <c r="P1063" s="4"/>
    </row>
    <row r="1064" spans="3:16" x14ac:dyDescent="0.2">
      <c r="C1064" s="11"/>
      <c r="E1064" s="13"/>
      <c r="F1064" s="14"/>
      <c r="G1064" s="13"/>
      <c r="J1064" s="9"/>
      <c r="K1064" s="10"/>
      <c r="L1064" s="10"/>
      <c r="N1064" s="9"/>
      <c r="O1064" s="4"/>
      <c r="P1064" s="4"/>
    </row>
    <row r="1065" spans="3:16" x14ac:dyDescent="0.2">
      <c r="E1065" s="13"/>
      <c r="F1065" s="14"/>
      <c r="G1065" s="13"/>
      <c r="J1065" s="9"/>
      <c r="K1065" s="10"/>
      <c r="L1065" s="10"/>
      <c r="N1065" s="9"/>
      <c r="O1065" s="4"/>
      <c r="P1065" s="4"/>
    </row>
    <row r="1066" spans="3:16" x14ac:dyDescent="0.2">
      <c r="E1066" s="13"/>
      <c r="F1066" s="14"/>
      <c r="G1066" s="13"/>
      <c r="J1066" s="9"/>
      <c r="K1066" s="10"/>
      <c r="L1066" s="10"/>
      <c r="N1066" s="9"/>
      <c r="O1066" s="4"/>
      <c r="P1066" s="4"/>
    </row>
    <row r="1067" spans="3:16" x14ac:dyDescent="0.2">
      <c r="C1067" s="11"/>
      <c r="E1067" s="13"/>
      <c r="F1067" s="14"/>
      <c r="G1067" s="13"/>
      <c r="J1067" s="9"/>
      <c r="K1067" s="10"/>
      <c r="L1067" s="10"/>
      <c r="N1067" s="9"/>
      <c r="O1067" s="4"/>
      <c r="P1067" s="4"/>
    </row>
    <row r="1068" spans="3:16" x14ac:dyDescent="0.2">
      <c r="C1068" s="11"/>
      <c r="E1068" s="13"/>
      <c r="F1068" s="14"/>
      <c r="G1068" s="13"/>
      <c r="J1068" s="9"/>
      <c r="K1068" s="10"/>
      <c r="L1068" s="10"/>
      <c r="N1068" s="9"/>
      <c r="O1068" s="4"/>
      <c r="P1068" s="4"/>
    </row>
    <row r="1070" spans="3:16" x14ac:dyDescent="0.2">
      <c r="E1070" s="13"/>
      <c r="F1070" s="14"/>
      <c r="G1070" s="13"/>
      <c r="K1070" s="10"/>
      <c r="L1070" s="10"/>
      <c r="O1070" s="4"/>
      <c r="P1070" s="4"/>
    </row>
    <row r="1071" spans="3:16" x14ac:dyDescent="0.2">
      <c r="E1071" s="13"/>
      <c r="F1071" s="14"/>
      <c r="G1071" s="13"/>
      <c r="J1071" s="9"/>
      <c r="K1071" s="10"/>
      <c r="L1071" s="10"/>
      <c r="N1071" s="9"/>
      <c r="O1071" s="4"/>
      <c r="P1071" s="4"/>
    </row>
    <row r="1072" spans="3:16" x14ac:dyDescent="0.2">
      <c r="E1072" s="13"/>
      <c r="F1072" s="14"/>
      <c r="G1072" s="13"/>
      <c r="J1072" s="9"/>
      <c r="K1072" s="10"/>
      <c r="L1072" s="10"/>
      <c r="N1072" s="9"/>
      <c r="O1072" s="4"/>
      <c r="P1072" s="4"/>
    </row>
    <row r="1073" spans="3:16" x14ac:dyDescent="0.2">
      <c r="C1073" s="11"/>
      <c r="E1073" s="13"/>
      <c r="F1073" s="14"/>
      <c r="G1073" s="13"/>
      <c r="J1073" s="9"/>
      <c r="K1073" s="10"/>
      <c r="L1073" s="10"/>
      <c r="N1073" s="9"/>
      <c r="O1073" s="4"/>
      <c r="P1073" s="4"/>
    </row>
    <row r="1074" spans="3:16" x14ac:dyDescent="0.2">
      <c r="E1074" s="13"/>
      <c r="F1074" s="14"/>
      <c r="G1074" s="13"/>
      <c r="J1074" s="9"/>
      <c r="K1074" s="10"/>
      <c r="L1074" s="10"/>
      <c r="N1074" s="9"/>
      <c r="O1074" s="4"/>
      <c r="P1074" s="4"/>
    </row>
    <row r="1075" spans="3:16" x14ac:dyDescent="0.2">
      <c r="E1075" s="13"/>
      <c r="F1075" s="14"/>
      <c r="G1075" s="13"/>
      <c r="J1075" s="9"/>
      <c r="K1075" s="10"/>
      <c r="L1075" s="10"/>
      <c r="N1075" s="9"/>
      <c r="O1075" s="4"/>
      <c r="P1075" s="4"/>
    </row>
    <row r="1076" spans="3:16" x14ac:dyDescent="0.2">
      <c r="C1076" s="11"/>
      <c r="E1076" s="13"/>
      <c r="F1076" s="14"/>
      <c r="G1076" s="13"/>
      <c r="J1076" s="9"/>
      <c r="K1076" s="10"/>
      <c r="L1076" s="10"/>
      <c r="N1076" s="9"/>
      <c r="O1076" s="4"/>
      <c r="P1076" s="4"/>
    </row>
    <row r="1077" spans="3:16" x14ac:dyDescent="0.2">
      <c r="E1077" s="13"/>
      <c r="F1077" s="14"/>
      <c r="G1077" s="13"/>
      <c r="J1077" s="9"/>
      <c r="K1077" s="10"/>
      <c r="L1077" s="10"/>
      <c r="N1077" s="9"/>
      <c r="O1077" s="4"/>
      <c r="P1077" s="4"/>
    </row>
    <row r="1078" spans="3:16" x14ac:dyDescent="0.2">
      <c r="E1078" s="13"/>
      <c r="F1078" s="14"/>
      <c r="G1078" s="13"/>
      <c r="J1078" s="9"/>
      <c r="K1078" s="10"/>
      <c r="L1078" s="10"/>
      <c r="N1078" s="9"/>
      <c r="O1078" s="4"/>
      <c r="P1078" s="4"/>
    </row>
    <row r="1079" spans="3:16" x14ac:dyDescent="0.2">
      <c r="C1079" s="11"/>
      <c r="E1079" s="13"/>
      <c r="F1079" s="14"/>
      <c r="G1079" s="13"/>
      <c r="J1079" s="9"/>
      <c r="K1079" s="10"/>
      <c r="L1079" s="10"/>
      <c r="N1079" s="9"/>
      <c r="O1079" s="4"/>
      <c r="P1079" s="4"/>
    </row>
    <row r="1080" spans="3:16" x14ac:dyDescent="0.2">
      <c r="C1080" s="11"/>
      <c r="E1080" s="13"/>
      <c r="F1080" s="14"/>
      <c r="G1080" s="13"/>
      <c r="J1080" s="9"/>
      <c r="K1080" s="10"/>
      <c r="L1080" s="10"/>
      <c r="N1080" s="9"/>
      <c r="O1080" s="4"/>
      <c r="P1080" s="4"/>
    </row>
    <row r="1082" spans="3:16" x14ac:dyDescent="0.2">
      <c r="E1082" s="13"/>
      <c r="F1082" s="14"/>
      <c r="G1082" s="13"/>
      <c r="K1082" s="10"/>
      <c r="L1082" s="10"/>
      <c r="O1082" s="4"/>
      <c r="P1082" s="4"/>
    </row>
    <row r="1083" spans="3:16" x14ac:dyDescent="0.2">
      <c r="E1083" s="13"/>
      <c r="F1083" s="14"/>
      <c r="G1083" s="13"/>
      <c r="J1083" s="9"/>
      <c r="K1083" s="10"/>
      <c r="L1083" s="10"/>
      <c r="N1083" s="9"/>
      <c r="O1083" s="4"/>
      <c r="P1083" s="4"/>
    </row>
    <row r="1084" spans="3:16" x14ac:dyDescent="0.2">
      <c r="E1084" s="13"/>
      <c r="F1084" s="14"/>
      <c r="G1084" s="13"/>
      <c r="J1084" s="9"/>
      <c r="K1084" s="10"/>
      <c r="L1084" s="10"/>
      <c r="N1084" s="9"/>
      <c r="O1084" s="4"/>
      <c r="P1084" s="4"/>
    </row>
    <row r="1085" spans="3:16" x14ac:dyDescent="0.2">
      <c r="C1085" s="11"/>
      <c r="E1085" s="13"/>
      <c r="F1085" s="14"/>
      <c r="G1085" s="13"/>
      <c r="J1085" s="9"/>
      <c r="K1085" s="10"/>
      <c r="L1085" s="10"/>
      <c r="N1085" s="9"/>
      <c r="O1085" s="4"/>
      <c r="P1085" s="4"/>
    </row>
    <row r="1086" spans="3:16" x14ac:dyDescent="0.2">
      <c r="E1086" s="13"/>
      <c r="F1086" s="14"/>
      <c r="G1086" s="13"/>
      <c r="J1086" s="9"/>
      <c r="K1086" s="10"/>
      <c r="L1086" s="10"/>
      <c r="N1086" s="9"/>
      <c r="O1086" s="4"/>
      <c r="P1086" s="4"/>
    </row>
    <row r="1087" spans="3:16" x14ac:dyDescent="0.2">
      <c r="E1087" s="13"/>
      <c r="F1087" s="14"/>
      <c r="G1087" s="13"/>
      <c r="J1087" s="9"/>
      <c r="K1087" s="10"/>
      <c r="L1087" s="10"/>
      <c r="N1087" s="9"/>
      <c r="O1087" s="4"/>
      <c r="P1087" s="4"/>
    </row>
    <row r="1088" spans="3:16" x14ac:dyDescent="0.2">
      <c r="C1088" s="11"/>
      <c r="E1088" s="13"/>
      <c r="F1088" s="14"/>
      <c r="G1088" s="13"/>
      <c r="J1088" s="9"/>
      <c r="K1088" s="10"/>
      <c r="L1088" s="10"/>
      <c r="N1088" s="9"/>
      <c r="O1088" s="4"/>
      <c r="P1088" s="4"/>
    </row>
    <row r="1089" spans="3:16" x14ac:dyDescent="0.2">
      <c r="E1089" s="13"/>
      <c r="F1089" s="14"/>
      <c r="G1089" s="13"/>
      <c r="J1089" s="9"/>
      <c r="K1089" s="10"/>
      <c r="L1089" s="10"/>
      <c r="N1089" s="9"/>
      <c r="O1089" s="4"/>
      <c r="P1089" s="4"/>
    </row>
    <row r="1090" spans="3:16" x14ac:dyDescent="0.2">
      <c r="E1090" s="13"/>
      <c r="F1090" s="14"/>
      <c r="G1090" s="13"/>
      <c r="J1090" s="9"/>
      <c r="K1090" s="10"/>
      <c r="L1090" s="10"/>
      <c r="N1090" s="9"/>
      <c r="O1090" s="4"/>
      <c r="P1090" s="4"/>
    </row>
    <row r="1091" spans="3:16" x14ac:dyDescent="0.2">
      <c r="C1091" s="11"/>
      <c r="E1091" s="13"/>
      <c r="F1091" s="14"/>
      <c r="G1091" s="13"/>
      <c r="J1091" s="9"/>
      <c r="K1091" s="10"/>
      <c r="L1091" s="10"/>
      <c r="N1091" s="9"/>
      <c r="O1091" s="4"/>
      <c r="P1091" s="4"/>
    </row>
    <row r="1092" spans="3:16" x14ac:dyDescent="0.2">
      <c r="C1092" s="11"/>
      <c r="E1092" s="13"/>
      <c r="F1092" s="14"/>
      <c r="G1092" s="13"/>
      <c r="J1092" s="9"/>
      <c r="K1092" s="10"/>
      <c r="L1092" s="10"/>
      <c r="N1092" s="9"/>
      <c r="O1092" s="4"/>
      <c r="P1092" s="4"/>
    </row>
  </sheetData>
  <mergeCells count="1">
    <mergeCell ref="C1:H1"/>
  </mergeCells>
  <phoneticPr fontId="2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Button 1">
              <controlPr defaultSize="0" print="0" autoFill="0" autoPict="0" macro="[1]!団体戻る_結果入力" altText="入力">
                <anchor moveWithCells="1" sizeWithCells="1">
                  <from>
                    <xdr:col>1</xdr:col>
                    <xdr:colOff>22860</xdr:colOff>
                    <xdr:row>1</xdr:row>
                    <xdr:rowOff>76200</xdr:rowOff>
                  </from>
                  <to>
                    <xdr:col>2</xdr:col>
                    <xdr:colOff>861060</xdr:colOff>
                    <xdr:row>1</xdr:row>
                    <xdr:rowOff>297180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団体結果一覧</vt:lpstr>
      <vt:lpstr>団体結果詳細（8時45分集合）</vt:lpstr>
      <vt:lpstr>団体結果（8時45分集合）</vt:lpstr>
      <vt:lpstr>団体結果詳細（14時半集合）</vt:lpstr>
      <vt:lpstr>団体結果（14時半集合）</vt:lpstr>
      <vt:lpstr>Sheet1</vt:lpstr>
      <vt:lpstr>団体結果一覧!Print_Area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戸塚バド協会</dc:creator>
  <cp:lastModifiedBy>Nobuyuki Asanuma</cp:lastModifiedBy>
  <cp:lastPrinted>2019-05-07T09:13:13Z</cp:lastPrinted>
  <dcterms:created xsi:type="dcterms:W3CDTF">2017-11-23T10:40:50Z</dcterms:created>
  <dcterms:modified xsi:type="dcterms:W3CDTF">2023-10-09T09:44:57Z</dcterms:modified>
</cp:coreProperties>
</file>